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67E55D1-610D-4B23-9843-79734ED7234C}" xr6:coauthVersionLast="46" xr6:coauthVersionMax="46" xr10:uidLastSave="{00000000-0000-0000-0000-000000000000}"/>
  <bookViews>
    <workbookView xWindow="-120" yWindow="-120" windowWidth="21840" windowHeight="13140" firstSheet="2" activeTab="4" xr2:uid="{00000000-000D-0000-FFFF-FFFF00000000}"/>
  </bookViews>
  <sheets>
    <sheet name="PV" sheetId="3" state="hidden" r:id="rId1"/>
    <sheet name="Sheet1" sheetId="9" state="hidden" r:id="rId2"/>
    <sheet name="PCCV" sheetId="10" r:id="rId3"/>
    <sheet name="Phong van nhom" sheetId="8" r:id="rId4"/>
    <sheet name="Khao sat truc tiep" sheetId="5" r:id="rId5"/>
  </sheets>
  <definedNames>
    <definedName name="_xlnm._FilterDatabase" localSheetId="4" hidden="1">'Khao sat truc tiep'!$A$2:$M$68</definedName>
    <definedName name="_xlnm._FilterDatabase" localSheetId="3" hidden="1">'Phong van nhom'!$A$3:$M$106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0" l="1"/>
  <c r="C37" i="10" l="1"/>
  <c r="C16" i="10"/>
  <c r="A92" i="8"/>
  <c r="C24" i="10" l="1"/>
  <c r="A102" i="8"/>
  <c r="A103" i="8" s="1"/>
  <c r="A104" i="8" s="1"/>
  <c r="A105" i="8" s="1"/>
  <c r="A106" i="8" s="1"/>
  <c r="A93" i="8"/>
  <c r="A94" i="8" s="1"/>
  <c r="A95" i="8" s="1"/>
  <c r="A96" i="8" s="1"/>
  <c r="A72" i="8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49" i="8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28" i="8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K19" i="3" l="1"/>
  <c r="F18" i="3"/>
  <c r="E18" i="3"/>
  <c r="D18" i="3"/>
  <c r="B18" i="3"/>
  <c r="C18" i="3" s="1"/>
  <c r="F17" i="3"/>
  <c r="E17" i="3"/>
  <c r="D17" i="3"/>
  <c r="B17" i="3"/>
  <c r="C17" i="3" s="1"/>
  <c r="F16" i="3"/>
  <c r="E16" i="3"/>
  <c r="D16" i="3"/>
  <c r="B16" i="3"/>
  <c r="C16" i="3" s="1"/>
  <c r="F15" i="3"/>
  <c r="E15" i="3"/>
  <c r="D15" i="3"/>
  <c r="B15" i="3"/>
  <c r="C15" i="3" s="1"/>
  <c r="F14" i="3"/>
  <c r="E14" i="3"/>
  <c r="D14" i="3"/>
  <c r="B14" i="3"/>
  <c r="C14" i="3" s="1"/>
  <c r="F13" i="3"/>
  <c r="E13" i="3"/>
  <c r="D13" i="3"/>
  <c r="B13" i="3"/>
  <c r="C13" i="3" s="1"/>
  <c r="F12" i="3"/>
  <c r="E12" i="3"/>
  <c r="D12" i="3"/>
  <c r="B12" i="3"/>
  <c r="C12" i="3" s="1"/>
  <c r="F11" i="3"/>
  <c r="E11" i="3"/>
  <c r="D11" i="3"/>
  <c r="B11" i="3"/>
  <c r="C11" i="3" s="1"/>
  <c r="F10" i="3"/>
  <c r="E10" i="3"/>
  <c r="D10" i="3"/>
  <c r="B10" i="3"/>
  <c r="C10" i="3" s="1"/>
  <c r="F9" i="3"/>
  <c r="E9" i="3"/>
  <c r="D9" i="3"/>
  <c r="B9" i="3"/>
  <c r="C9" i="3" s="1"/>
  <c r="F8" i="3"/>
  <c r="E8" i="3"/>
  <c r="D8" i="3"/>
  <c r="B8" i="3"/>
  <c r="C8" i="3" s="1"/>
  <c r="F7" i="3"/>
  <c r="E7" i="3"/>
  <c r="D7" i="3"/>
  <c r="B7" i="3"/>
  <c r="C7" i="3" s="1"/>
  <c r="F6" i="3"/>
  <c r="E6" i="3"/>
  <c r="D6" i="3"/>
  <c r="B6" i="3"/>
  <c r="C6" i="3" s="1"/>
  <c r="B5" i="3"/>
  <c r="C5" i="3" s="1"/>
  <c r="F5" i="3"/>
  <c r="E5" i="3"/>
  <c r="D5" i="3"/>
  <c r="G17" i="3" l="1"/>
  <c r="H17" i="3" s="1"/>
  <c r="G5" i="3"/>
  <c r="H5" i="3" s="1"/>
  <c r="G11" i="3"/>
  <c r="H11" i="3" s="1"/>
  <c r="F19" i="3"/>
  <c r="E19" i="3"/>
  <c r="G14" i="3"/>
  <c r="H14" i="3" s="1"/>
  <c r="C19" i="3"/>
  <c r="G7" i="3"/>
  <c r="H7" i="3" s="1"/>
  <c r="G13" i="3"/>
  <c r="H13" i="3" s="1"/>
  <c r="G15" i="3"/>
  <c r="H15" i="3" s="1"/>
  <c r="B19" i="3"/>
  <c r="G6" i="3"/>
  <c r="H6" i="3" s="1"/>
  <c r="G8" i="3"/>
  <c r="H8" i="3" s="1"/>
  <c r="D19" i="3"/>
  <c r="G10" i="3"/>
  <c r="H10" i="3" s="1"/>
  <c r="G12" i="3"/>
  <c r="H12" i="3" s="1"/>
  <c r="G9" i="3"/>
  <c r="H9" i="3" s="1"/>
  <c r="G16" i="3"/>
  <c r="H16" i="3" s="1"/>
  <c r="G18" i="3"/>
  <c r="H18" i="3" s="1"/>
  <c r="I15" i="3" l="1"/>
  <c r="I11" i="3"/>
  <c r="I7" i="3"/>
  <c r="I18" i="3"/>
  <c r="I14" i="3"/>
  <c r="I10" i="3"/>
  <c r="I6" i="3"/>
  <c r="I17" i="3"/>
  <c r="I13" i="3"/>
  <c r="I9" i="3"/>
  <c r="I5" i="3"/>
  <c r="I16" i="3"/>
  <c r="I12" i="3"/>
  <c r="I8" i="3"/>
  <c r="G19" i="3"/>
  <c r="J15" i="3"/>
  <c r="J11" i="3"/>
  <c r="J7" i="3"/>
  <c r="J18" i="3"/>
  <c r="J14" i="3"/>
  <c r="J10" i="3"/>
  <c r="J6" i="3"/>
  <c r="J17" i="3"/>
  <c r="J13" i="3"/>
  <c r="J9" i="3"/>
  <c r="J5" i="3"/>
  <c r="J16" i="3"/>
  <c r="J12" i="3"/>
  <c r="J8" i="3"/>
  <c r="I19" i="3" l="1"/>
  <c r="J19" i="3"/>
</calcChain>
</file>

<file path=xl/sharedStrings.xml><?xml version="1.0" encoding="utf-8"?>
<sst xmlns="http://schemas.openxmlformats.org/spreadsheetml/2006/main" count="1914" uniqueCount="541">
  <si>
    <t>Phòng Giáo dục và Đào tạo Thành phố Việt Trì</t>
  </si>
  <si>
    <t>Phòng Giáo dục và Đào tạo Thị xã Phú Thọ</t>
  </si>
  <si>
    <t>Sở Giáo dục và Đào tạo Tỉnh Phú Thọ</t>
  </si>
  <si>
    <t>Phòng Giáo dục và Đào tạo Cẩm Khê</t>
  </si>
  <si>
    <t>Phòng Giáo dục và Đào tạo Đoan Hùng</t>
  </si>
  <si>
    <t>Phòng Giáo dục và Đào tạo Hạ Hoà</t>
  </si>
  <si>
    <t>Phòng Giáo dục và Đào tạo Lâm Thao</t>
  </si>
  <si>
    <t>Phòng Giáo dục và Đào tạo Phù Ninh</t>
  </si>
  <si>
    <t>Phòng Giáo dục và Đào tạo Tam Nông</t>
  </si>
  <si>
    <t>Phòng Giáo dục và Đào tạo Tân Sơn</t>
  </si>
  <si>
    <t>Phòng Giáo dục và Đào tạo Thanh Ba</t>
  </si>
  <si>
    <t>Phòng Giáo dục và Đào tạo Thanh Sơn</t>
  </si>
  <si>
    <t>Phòng Giáo dục và Đào tạo Thanh Thuỷ</t>
  </si>
  <si>
    <t>Phòng Giáo dục và Đào tạo Yên Lập</t>
  </si>
  <si>
    <t>Nguyễn Thị Thu</t>
  </si>
  <si>
    <t>Nguyễn Thị Hồng Nhung</t>
  </si>
  <si>
    <t>Nguyễn Thị Thu Thủy</t>
  </si>
  <si>
    <t>Nguyễn Thị Thanh Thủy</t>
  </si>
  <si>
    <t>Nguyễn Thị Thu Trang</t>
  </si>
  <si>
    <t>Trần Thị Kim Dung</t>
  </si>
  <si>
    <t>Nguyễn Thị Thùy Trang</t>
  </si>
  <si>
    <t>Trần Thanh Sơn</t>
  </si>
  <si>
    <t>Nguyễn Thị Thúy Linh</t>
  </si>
  <si>
    <t>Trần Thị Hoa</t>
  </si>
  <si>
    <t>Nguyễn Thị Thùy Linh</t>
  </si>
  <si>
    <t>Nguyễn Thị Thuỷ</t>
  </si>
  <si>
    <t>Trần Thị Bích Hòa</t>
  </si>
  <si>
    <t>Nguyễn Thị Ngọc Thủy</t>
  </si>
  <si>
    <t>Trần Huyền Trang</t>
  </si>
  <si>
    <t>Lê Thị Hồng Vân</t>
  </si>
  <si>
    <t>Lưu Thị Thanh</t>
  </si>
  <si>
    <t>Nguyễn Thị Bích Ngọc</t>
  </si>
  <si>
    <t>Trần Thị Tuyết Mai</t>
  </si>
  <si>
    <t>Nguyễn Thị Tuyết Nga</t>
  </si>
  <si>
    <t>Lê Hữu Dũng</t>
  </si>
  <si>
    <t>Nam</t>
  </si>
  <si>
    <t>Nữ</t>
  </si>
  <si>
    <t>Kinh</t>
  </si>
  <si>
    <t>Tày</t>
  </si>
  <si>
    <t>Mường</t>
  </si>
  <si>
    <t>Dao</t>
  </si>
  <si>
    <t>Hoa</t>
  </si>
  <si>
    <t>10/02/1973</t>
  </si>
  <si>
    <t>09/03/1976</t>
  </si>
  <si>
    <t>28/03/1972</t>
  </si>
  <si>
    <t>31/12/1973</t>
  </si>
  <si>
    <t>17/05/1969</t>
  </si>
  <si>
    <t>26/10/1972</t>
  </si>
  <si>
    <t>03/06/1971</t>
  </si>
  <si>
    <t>07/12/1981</t>
  </si>
  <si>
    <t>06/03/1979</t>
  </si>
  <si>
    <t>08/05/1976</t>
  </si>
  <si>
    <t>16/07/1980</t>
  </si>
  <si>
    <t>10/02/1989</t>
  </si>
  <si>
    <t>19/10/1974</t>
  </si>
  <si>
    <t>20/06/1975</t>
  </si>
  <si>
    <t>21/10/1992</t>
  </si>
  <si>
    <t>24/07/1984</t>
  </si>
  <si>
    <t>01/01/1982</t>
  </si>
  <si>
    <t>05/07/1992</t>
  </si>
  <si>
    <t>08/06/1984</t>
  </si>
  <si>
    <t>28/10/1989</t>
  </si>
  <si>
    <t>10/05/1973</t>
  </si>
  <si>
    <t>15/02/1990</t>
  </si>
  <si>
    <t>10/10/1976</t>
  </si>
  <si>
    <t>16/07/1992</t>
  </si>
  <si>
    <t>31/08/1996</t>
  </si>
  <si>
    <t>08/02/1974</t>
  </si>
  <si>
    <t>11/11/1990</t>
  </si>
  <si>
    <t>01/03/1991</t>
  </si>
  <si>
    <t>11/12/1990</t>
  </si>
  <si>
    <t>27/11/1969</t>
  </si>
  <si>
    <t>09/11/1989</t>
  </si>
  <si>
    <t>01/01/1981</t>
  </si>
  <si>
    <t>05/04/1987</t>
  </si>
  <si>
    <t>11/11/1986</t>
  </si>
  <si>
    <t>19/07/1973</t>
  </si>
  <si>
    <t>10/01/1976</t>
  </si>
  <si>
    <t>12/01/1979</t>
  </si>
  <si>
    <t>01/08/1990</t>
  </si>
  <si>
    <t>11/01/1988</t>
  </si>
  <si>
    <t>15/07/1982</t>
  </si>
  <si>
    <t>04/12/1987</t>
  </si>
  <si>
    <t>19/02/1977</t>
  </si>
  <si>
    <t>06/02/1994</t>
  </si>
  <si>
    <t>01/11/1988</t>
  </si>
  <si>
    <t>04/07/1977</t>
  </si>
  <si>
    <t>10/08/1995</t>
  </si>
  <si>
    <t>22/01/1980</t>
  </si>
  <si>
    <t>25/12/1982</t>
  </si>
  <si>
    <t>20/05/1989</t>
  </si>
  <si>
    <t>04/11/1974</t>
  </si>
  <si>
    <t>05/01/1985</t>
  </si>
  <si>
    <t>24/11/1995</t>
  </si>
  <si>
    <t>15/12/1988</t>
  </si>
  <si>
    <t>08/03/1981</t>
  </si>
  <si>
    <t>16/02/1995</t>
  </si>
  <si>
    <t>15/02/1983</t>
  </si>
  <si>
    <t>03/11/1987</t>
  </si>
  <si>
    <t>19/02/1968</t>
  </si>
  <si>
    <t>18/03/1989</t>
  </si>
  <si>
    <t>13/08/1997</t>
  </si>
  <si>
    <t>07/02/1995</t>
  </si>
  <si>
    <t>28/08/1977</t>
  </si>
  <si>
    <t>19/12/1987</t>
  </si>
  <si>
    <t>TH</t>
  </si>
  <si>
    <t>THCS</t>
  </si>
  <si>
    <t>THPT</t>
  </si>
  <si>
    <t>Không</t>
  </si>
  <si>
    <t>Có</t>
  </si>
  <si>
    <t>Đại học, Cử nhân hoặc tương đương</t>
  </si>
  <si>
    <t>Thạc sĩ / MA</t>
  </si>
  <si>
    <t>Cao đẳng</t>
  </si>
  <si>
    <t>trinhdo</t>
  </si>
  <si>
    <t>Khảo sát trực tiếp</t>
  </si>
  <si>
    <t>v</t>
  </si>
  <si>
    <t>Vùng khó</t>
  </si>
  <si>
    <t>Chia theo cấp</t>
  </si>
  <si>
    <t>Tổng</t>
  </si>
  <si>
    <t>GVPTCC</t>
  </si>
  <si>
    <t>CBQLCSGDPT</t>
  </si>
  <si>
    <t>CBQLCSGDPTCC</t>
  </si>
  <si>
    <t>check</t>
  </si>
  <si>
    <t>PV</t>
  </si>
  <si>
    <t>Chính thức</t>
  </si>
  <si>
    <t>Thay thế</t>
  </si>
  <si>
    <t>TP.Hồ Chí Minh</t>
  </si>
  <si>
    <t>Phòng Giáo dục và Đào tạo 6</t>
  </si>
  <si>
    <t>Trần Thị Thu Lý</t>
  </si>
  <si>
    <t>Phòng Giáo dục và Đào tạo Hóc Môn</t>
  </si>
  <si>
    <t>Hạ Thị Ánh Hồng</t>
  </si>
  <si>
    <t>Phòng Giáo dục và Đào tạo 9</t>
  </si>
  <si>
    <t>PHAN TRẦN BÃNG THU</t>
  </si>
  <si>
    <t>Sở Giáo dục và Đào tạo Thành phố Hồ Chí Minh</t>
  </si>
  <si>
    <t>Lai Thiên Nam</t>
  </si>
  <si>
    <t>28/05/1992</t>
  </si>
  <si>
    <t>TH Phạm Văn Chí</t>
  </si>
  <si>
    <t>TH THỚI TAM</t>
  </si>
  <si>
    <t>TRƯỜNG THCS HOA LƯ</t>
  </si>
  <si>
    <t>16/02/1971</t>
  </si>
  <si>
    <t>TT GDTX Chu Văn An</t>
  </si>
  <si>
    <t>Phòng Giáo dục và Đào tạo 3</t>
  </si>
  <si>
    <t>Đỗ Thị Mộng Hằng</t>
  </si>
  <si>
    <t>09/06/1982</t>
  </si>
  <si>
    <t>TH Trần Quốc Thảo</t>
  </si>
  <si>
    <t>Tiểu học, THCS và THPT Vinschool</t>
  </si>
  <si>
    <t>Phòng Giáo dục và Đào tạo 7</t>
  </si>
  <si>
    <t>TH Võ Thị Sáu</t>
  </si>
  <si>
    <t>Phòng Giáo dục và Đào tạo Gò Vấp</t>
  </si>
  <si>
    <t>TH Phan Chu Trinh</t>
  </si>
  <si>
    <t>Phòng Giáo dục và Đào tạo Bình Chánh</t>
  </si>
  <si>
    <t>Phòng Giáo dục và Đào tạo Tân Phú</t>
  </si>
  <si>
    <t>TH Lê Văn Tám</t>
  </si>
  <si>
    <t>Phòng Giáo dục và Đào tạo 10</t>
  </si>
  <si>
    <t>TH Phú Lâm</t>
  </si>
  <si>
    <t>Phòng Giáo dục và Đào tạo Thủ Đức</t>
  </si>
  <si>
    <t>Huỳnh Trần Thị Ngọc Hạnh</t>
  </si>
  <si>
    <t>TH Hiệp Bình Phước</t>
  </si>
  <si>
    <t>Phòng Giáo dục và Đào tạo Bình Thạnh</t>
  </si>
  <si>
    <t>Phòng Giáo dục và Đào tạo Củ Chi</t>
  </si>
  <si>
    <t>TH Phạm Văn Cội</t>
  </si>
  <si>
    <t>Thi Thị Cấp Tâm</t>
  </si>
  <si>
    <t>28/03/1967</t>
  </si>
  <si>
    <t>TH Trương Văn Thành</t>
  </si>
  <si>
    <t>Cao Trúc Linh</t>
  </si>
  <si>
    <t>13/07/1995</t>
  </si>
  <si>
    <t>TH Xuân Hiệp</t>
  </si>
  <si>
    <t>Nguyễn Thị Xuân Trang</t>
  </si>
  <si>
    <t>Võ Thị Ngọc Giao</t>
  </si>
  <si>
    <t>07/10/1971</t>
  </si>
  <si>
    <t>TH Nguyễn Thái Sơn</t>
  </si>
  <si>
    <t>Phòng Giáo dục và Đào tạo 2</t>
  </si>
  <si>
    <t>Ngô Hoàng Oanh</t>
  </si>
  <si>
    <t>TH Nguyễn Hiền</t>
  </si>
  <si>
    <t>Phòng Giáo dục và Đào tạo Bình Tân</t>
  </si>
  <si>
    <t>Huỳnh Thị Bích Thủy</t>
  </si>
  <si>
    <t>THCL Bình Trị 1</t>
  </si>
  <si>
    <t>Nguyễn Thị Hiệp</t>
  </si>
  <si>
    <t>TH Tân Tạo A</t>
  </si>
  <si>
    <t>Nguyễn Trọng Ngọc</t>
  </si>
  <si>
    <t>TH Long Bình</t>
  </si>
  <si>
    <t>Phòng Giáo dục và Đào tạo 12</t>
  </si>
  <si>
    <t>Tiểu học Nguyễn Trãi</t>
  </si>
  <si>
    <t>Phòng Giáo dục và Đào tạo Nhà Bè</t>
  </si>
  <si>
    <t>Kiều Ngọc Giang</t>
  </si>
  <si>
    <t>TH Lê Quang Định</t>
  </si>
  <si>
    <t>Nguyễn Thị Ngọc Phương</t>
  </si>
  <si>
    <t>TH Trần Văn Danh</t>
  </si>
  <si>
    <t>TH Dương Minh Châu</t>
  </si>
  <si>
    <t>Phòng Giáo dục và Đào tạo Tân Bình</t>
  </si>
  <si>
    <t>Mai Thị Phượng</t>
  </si>
  <si>
    <t>TH Tân Nhựt</t>
  </si>
  <si>
    <t>TH Lê Văn Thọ</t>
  </si>
  <si>
    <t>Phòng Giáo dục và Đào tạo 1</t>
  </si>
  <si>
    <t>TH Trần Hưng Đạo</t>
  </si>
  <si>
    <t>Lê Đoàn Thị Mỹ Tâm</t>
  </si>
  <si>
    <t>Tiểu học Lam Sơn</t>
  </si>
  <si>
    <t>TH Lương Định Của</t>
  </si>
  <si>
    <t>TH Sao Việt</t>
  </si>
  <si>
    <t>Đàm Mỹ Khanh</t>
  </si>
  <si>
    <t>02/11/1993</t>
  </si>
  <si>
    <t>TH Lê Thị Riêng</t>
  </si>
  <si>
    <t>Phòng Giáo dục và Đào tạo 8</t>
  </si>
  <si>
    <t>TH, THCS và THPT Quốc tế Á Châu</t>
  </si>
  <si>
    <t>05/01/1994</t>
  </si>
  <si>
    <t>TH Quới Xuân</t>
  </si>
  <si>
    <t>Tiểu học, THCS và THPT Việt Úc</t>
  </si>
  <si>
    <t>Tiểu học, THCS và THPT Ngô Thời Nhiệm</t>
  </si>
  <si>
    <t>TH Kim Đồng</t>
  </si>
  <si>
    <t>Lê Thị Duyên</t>
  </si>
  <si>
    <t>Tiểu học Tân Thới</t>
  </si>
  <si>
    <t>TH Kỳ Đồng</t>
  </si>
  <si>
    <t>Phạm Thị Thái Ngân</t>
  </si>
  <si>
    <t>Đặng Huệ Châu</t>
  </si>
  <si>
    <t>Lại Minh Hiếu</t>
  </si>
  <si>
    <t>15/12/1992</t>
  </si>
  <si>
    <t>Cù Thị Tường Vinh</t>
  </si>
  <si>
    <t>10/04/1997</t>
  </si>
  <si>
    <t>Nguyễn Đỗ Diễm Thương</t>
  </si>
  <si>
    <t>09/10/1997</t>
  </si>
  <si>
    <t>Nguyễn Ngọc Mai</t>
  </si>
  <si>
    <t>TH Nguyễn Văn Hưởng</t>
  </si>
  <si>
    <t>Lê Hoàng Bích Ngọc</t>
  </si>
  <si>
    <t>Dương Thị Kim Thoa</t>
  </si>
  <si>
    <t>28/03/1992</t>
  </si>
  <si>
    <t>Tiểu học Tesla</t>
  </si>
  <si>
    <t>THCS Nguyễn Vĩnh Nghiệp</t>
  </si>
  <si>
    <t>20/03/1995</t>
  </si>
  <si>
    <t>THCS Phong Phú</t>
  </si>
  <si>
    <t>THCS Nguyễn Bỉnh Khiêm</t>
  </si>
  <si>
    <t>Lê Thị Thảo Quyên</t>
  </si>
  <si>
    <t>THCS Đoàn Thị Điểm</t>
  </si>
  <si>
    <t>Lê Thị Ngọc Tâm</t>
  </si>
  <si>
    <t>THCS Đặng Tấn Tài</t>
  </si>
  <si>
    <t>Đỗ Thị Thanh Thảo</t>
  </si>
  <si>
    <t>04/11/1989</t>
  </si>
  <si>
    <t>THCS Bình An</t>
  </si>
  <si>
    <t>Hoàng Xuân Vịnh</t>
  </si>
  <si>
    <t>THCS Bình Chiểu</t>
  </si>
  <si>
    <t>Ngô Thị Thu Cúc</t>
  </si>
  <si>
    <t>THCSCL An Lạc</t>
  </si>
  <si>
    <t>THCS Nguyễn Văn Trỗi</t>
  </si>
  <si>
    <t>Hà Ngọc Hạo Nghi</t>
  </si>
  <si>
    <t>THCS Đặng Trần Côn</t>
  </si>
  <si>
    <t>Huỳnh Thị Nam</t>
  </si>
  <si>
    <t>THCS Lương Thế Vinh</t>
  </si>
  <si>
    <t>Phòng Giáo dục và Đào tạo 11</t>
  </si>
  <si>
    <t>Lê Khai Thế Lạc</t>
  </si>
  <si>
    <t>THCS Hậu Giang</t>
  </si>
  <si>
    <t>Đoàn Ngọc Thuận</t>
  </si>
  <si>
    <t>14/12/1988</t>
  </si>
  <si>
    <t>THCS Nguyễn Văn Luông</t>
  </si>
  <si>
    <t>Trần Thị Mây</t>
  </si>
  <si>
    <t>THCS Phước Thạnh</t>
  </si>
  <si>
    <t>THCS Hưng Bình</t>
  </si>
  <si>
    <t>Phòng Giáo dục và Đào tạo 4</t>
  </si>
  <si>
    <t>THCS Chi Lăng</t>
  </si>
  <si>
    <t>Hoàng Xuân Nguyệt</t>
  </si>
  <si>
    <t>THCS Lê Minh Xuân</t>
  </si>
  <si>
    <t>TRƯỜNG THCS LAM SƠN</t>
  </si>
  <si>
    <t>Thái Bình Sơn</t>
  </si>
  <si>
    <t>01/05/1962</t>
  </si>
  <si>
    <t>THCS Phú Hòa Đông</t>
  </si>
  <si>
    <t>06/05/1988</t>
  </si>
  <si>
    <t>THCS NGUYỄN HỒNG ĐÀO</t>
  </si>
  <si>
    <t>Đào Thị Trang</t>
  </si>
  <si>
    <t>13/07/1986</t>
  </si>
  <si>
    <t>TRƯỜNG THCS TRƯỜNG SƠN</t>
  </si>
  <si>
    <t>Mã Hà Lan</t>
  </si>
  <si>
    <t>29/12/1978</t>
  </si>
  <si>
    <t>THCS Lý Thường Kiệt</t>
  </si>
  <si>
    <t>THCS Tân Túc</t>
  </si>
  <si>
    <t xml:space="preserve">TRẦN THỊ HỒNG TRANG </t>
  </si>
  <si>
    <t>THCS Trần Văn Quang</t>
  </si>
  <si>
    <t>THCS Nguyễn Hữu Thọ</t>
  </si>
  <si>
    <t>Giang Thị Ngọc Yến</t>
  </si>
  <si>
    <t>THCS Lý Thánh Tông</t>
  </si>
  <si>
    <t>THCS Xuân Thới Thượng</t>
  </si>
  <si>
    <t>Lý Thị Thùy Linh</t>
  </si>
  <si>
    <t>09/08/1994</t>
  </si>
  <si>
    <t>THCS Lê Quý Đôn</t>
  </si>
  <si>
    <t>THCS Lê Lợi</t>
  </si>
  <si>
    <t>Phạm Thị Bích Ngà</t>
  </si>
  <si>
    <t>Bùi Thị Xuân Hoàng</t>
  </si>
  <si>
    <t>THCS Tân Bình</t>
  </si>
  <si>
    <t>THPT Võ Thị Sáu</t>
  </si>
  <si>
    <t>Đinh Tấn Phát</t>
  </si>
  <si>
    <t>16/02/1992</t>
  </si>
  <si>
    <t>THPT Đa Phước</t>
  </si>
  <si>
    <t>03/10/1961</t>
  </si>
  <si>
    <t>THPT Tạ Quang Bửu</t>
  </si>
  <si>
    <t>Ngô Tú Ngân</t>
  </si>
  <si>
    <t>15/04/1964</t>
  </si>
  <si>
    <t>THPT Phú Lâm</t>
  </si>
  <si>
    <t>Nguyễn Thị Nguyệt Anh</t>
  </si>
  <si>
    <t>THPT Nguyễn Du</t>
  </si>
  <si>
    <t>Nguyễn Tú Anh</t>
  </si>
  <si>
    <t>THPT Nguyễn Hữu Huân</t>
  </si>
  <si>
    <t>Phạm Thị Mỹ Dung</t>
  </si>
  <si>
    <t>18/12/1967</t>
  </si>
  <si>
    <t>THPT Nguyễn Trung Trực</t>
  </si>
  <si>
    <t>Trần Bá Việt</t>
  </si>
  <si>
    <t>16/04/1995</t>
  </si>
  <si>
    <t>Tiểu học, THCS và THPT Tân Phú</t>
  </si>
  <si>
    <t>THPT chuyên Trần Đại Nghĩa</t>
  </si>
  <si>
    <t>03/05/1966</t>
  </si>
  <si>
    <t>THPT Nguyễn Khuyến</t>
  </si>
  <si>
    <t>Nguyễn Thị Lệ My</t>
  </si>
  <si>
    <t>12/03/1989</t>
  </si>
  <si>
    <t>THPT Lương Thế Vinh</t>
  </si>
  <si>
    <t>Đàm Thị Sợi</t>
  </si>
  <si>
    <t>THPT Trung Phú</t>
  </si>
  <si>
    <t>Nguyễn Minh Sang</t>
  </si>
  <si>
    <t>Lê Thị Trang</t>
  </si>
  <si>
    <t>Lê Đan Thùy</t>
  </si>
  <si>
    <t>THPT Nguyễn Thái Bình</t>
  </si>
  <si>
    <t>Đoàn Thu Minh Khoa</t>
  </si>
  <si>
    <t>THPT Tân Túc</t>
  </si>
  <si>
    <t>Lê Minh Hồng</t>
  </si>
  <si>
    <t>THPT Bình Chánh</t>
  </si>
  <si>
    <t>Nguyễn Thị Thảo Trang</t>
  </si>
  <si>
    <t>14/02/1998</t>
  </si>
  <si>
    <t>Nguyễn Thị Hà Huyên</t>
  </si>
  <si>
    <t>THPT Nhân Việt</t>
  </si>
  <si>
    <t>Đặng Phúc Xuân</t>
  </si>
  <si>
    <t>Phổ thông Năng khiếu thể thao Olympic</t>
  </si>
  <si>
    <t>Trương Hoàng Anh</t>
  </si>
  <si>
    <t>19/09/1990</t>
  </si>
  <si>
    <t>THPT Nguyễn Trãi</t>
  </si>
  <si>
    <t>Phòng Giáo dục và Đào tạo Quận 12</t>
  </si>
  <si>
    <t>Trương Thị Kim Ánh</t>
  </si>
  <si>
    <t>Phòng Giáo dục và Đào tạo Quận Phú Nhuận</t>
  </si>
  <si>
    <t>NGUYỄN THỊ LONG HƯƠNG</t>
  </si>
  <si>
    <t>Phòng Giáo dục và Đào tạo Quận 6</t>
  </si>
  <si>
    <t>Huỳnh Thị Tuyết Hoa</t>
  </si>
  <si>
    <t>Phòng Giáo dục và Đào tạo Quận 7</t>
  </si>
  <si>
    <t>Cao Thị Lan Phương</t>
  </si>
  <si>
    <t>Phòng Giáo dục và Đào tạo Quận Thủ Đức</t>
  </si>
  <si>
    <t>Phòng Giáo dục và Đào tạo Quận 11</t>
  </si>
  <si>
    <t>Đặng Đình Quý</t>
  </si>
  <si>
    <t>19/06/1967</t>
  </si>
  <si>
    <t>09/12/1965</t>
  </si>
  <si>
    <t>04/01/1966</t>
  </si>
  <si>
    <t>Trung Nhất</t>
  </si>
  <si>
    <t>Tiểu học CHÂU VĂN LIÊM</t>
  </si>
  <si>
    <t>0979744720</t>
  </si>
  <si>
    <t>0913089306</t>
  </si>
  <si>
    <t>0983766572</t>
  </si>
  <si>
    <t>0913068145</t>
  </si>
  <si>
    <t>0913977266</t>
  </si>
  <si>
    <t>Phòng Giáo dục và Đào tạo Quận 9</t>
  </si>
  <si>
    <t>Phòng Giáo dục và Đào tạo Huyện Bình Chánh</t>
  </si>
  <si>
    <t>PHAN THANH TUẤN</t>
  </si>
  <si>
    <t>Dương Thị Bích Hạnh</t>
  </si>
  <si>
    <t>Tiểu học Phong Phú</t>
  </si>
  <si>
    <t>THPT Văn Lang</t>
  </si>
  <si>
    <t>Hồng Ái Vân</t>
  </si>
  <si>
    <t>14/11/1987</t>
  </si>
  <si>
    <t>Bá Nữ Hoàng Xoa En</t>
  </si>
  <si>
    <t>Chăm</t>
  </si>
  <si>
    <t>04/03/1996</t>
  </si>
  <si>
    <t>TH Huỳnh Văn Ngỡi</t>
  </si>
  <si>
    <t>Diệc Lệ Phấn</t>
  </si>
  <si>
    <t>15/04/1979</t>
  </si>
  <si>
    <t>Tiểu học Lâm Văn Bền</t>
  </si>
  <si>
    <t>Phan Thị Bích Ngọc</t>
  </si>
  <si>
    <t>23/07/1982</t>
  </si>
  <si>
    <t>Hứa Kim Nguyên</t>
  </si>
  <si>
    <t>29/08/1988</t>
  </si>
  <si>
    <t>Trần Lợi Lợi</t>
  </si>
  <si>
    <t>18/03/1987</t>
  </si>
  <si>
    <t>THCS Phú Thọ</t>
  </si>
  <si>
    <t>Trân Bội Lệ</t>
  </si>
  <si>
    <t>19/08/1981</t>
  </si>
  <si>
    <t>THCS Hoàng Quốc Việt</t>
  </si>
  <si>
    <t>Cầm Thị Kim Tuyền</t>
  </si>
  <si>
    <t>Thái</t>
  </si>
  <si>
    <t>01/08/1988</t>
  </si>
  <si>
    <t>Kiều Thị Kim Oanh</t>
  </si>
  <si>
    <t>29/07/1987</t>
  </si>
  <si>
    <t>Tăng Thị Mai Châu</t>
  </si>
  <si>
    <t>14/09/1981</t>
  </si>
  <si>
    <t>Nguyễn Thị Ngọc Trâm</t>
  </si>
  <si>
    <t>18/10/1991</t>
  </si>
  <si>
    <t>THPT Năng Khiếu TDTT</t>
  </si>
  <si>
    <t>Quảng Đại Đạt</t>
  </si>
  <si>
    <t>06/12/1971</t>
  </si>
  <si>
    <t>THPT Nguyễn Thị Diệu</t>
  </si>
  <si>
    <t>Lâm Nhật Trường</t>
  </si>
  <si>
    <t>07/03/1997</t>
  </si>
  <si>
    <t>Quách Thị Thanh Mai</t>
  </si>
  <si>
    <t>17/05/1987</t>
  </si>
  <si>
    <t>Lâm Trung Văn</t>
  </si>
  <si>
    <t>18/04/1974</t>
  </si>
  <si>
    <t>THPT Bình Phú</t>
  </si>
  <si>
    <t>Lâm Kim Hương</t>
  </si>
  <si>
    <t>06/12/1989</t>
  </si>
  <si>
    <t>TH Chi Lăng</t>
  </si>
  <si>
    <t>Cao Tú Trinh</t>
  </si>
  <si>
    <t>15/07/1988</t>
  </si>
  <si>
    <t>TH Bình Hưng</t>
  </si>
  <si>
    <t>Đoàn Nhơn Hùng</t>
  </si>
  <si>
    <t>30/06/1970</t>
  </si>
  <si>
    <t>Huỳnh Kim Hương</t>
  </si>
  <si>
    <t>14/03/1987</t>
  </si>
  <si>
    <t>Lôi Phú Quốc</t>
  </si>
  <si>
    <t>02/12/1974</t>
  </si>
  <si>
    <t>Trương Mỹ Phụng</t>
  </si>
  <si>
    <t>04/09/1982</t>
  </si>
  <si>
    <t>Châu Mỹ Tuyến</t>
  </si>
  <si>
    <t>THCS Thoại Ngọc Hầu</t>
  </si>
  <si>
    <t>Lâm Ngọc Phụng</t>
  </si>
  <si>
    <t>09/08/1985</t>
  </si>
  <si>
    <t>Lý Thị Thanh Thảo</t>
  </si>
  <si>
    <t>15/02/1996</t>
  </si>
  <si>
    <t>Trường bồi dưỡng giáo dục Quận Bình Thạnh</t>
  </si>
  <si>
    <t>Hà Vũ Như Phượng</t>
  </si>
  <si>
    <t>02/11/2019</t>
  </si>
  <si>
    <t>THPT Ngô Gia Tự</t>
  </si>
  <si>
    <t>Nguyễn Văn Tồn</t>
  </si>
  <si>
    <t>06/08/1962</t>
  </si>
  <si>
    <t>THPT Trần Phú</t>
  </si>
  <si>
    <t/>
  </si>
  <si>
    <t>Phòng Giáo dục và Đào tạo Huyện Hóc Môn</t>
  </si>
  <si>
    <t>Tỉnh</t>
  </si>
  <si>
    <t>Huyện</t>
  </si>
  <si>
    <t>Họ tên</t>
  </si>
  <si>
    <t>Giới tính</t>
  </si>
  <si>
    <t>Dân tộc</t>
  </si>
  <si>
    <t>Ngày sinh</t>
  </si>
  <si>
    <t>Trường</t>
  </si>
  <si>
    <t>Cấp học</t>
  </si>
  <si>
    <t>GVCC</t>
  </si>
  <si>
    <t>Gíao viên phổ thông-tiểu học</t>
  </si>
  <si>
    <t>Gíao viên phổ thông-THCS</t>
  </si>
  <si>
    <t>Gíao viên phổ thông-THPT</t>
  </si>
  <si>
    <t>Cán bộ quản lý cơ sở giáo dục phổ thông cốt cán</t>
  </si>
  <si>
    <t>STT</t>
  </si>
  <si>
    <t>Mẫu</t>
  </si>
  <si>
    <t>Phòng Giáo dục</t>
  </si>
  <si>
    <t>Cán bộ quản lý cơ sở giáo dục phổ thông</t>
  </si>
  <si>
    <t>Phùng Thiên Phượng</t>
  </si>
  <si>
    <t>Nùng</t>
  </si>
  <si>
    <t>Tiểu học Nguyễn Khuyến</t>
  </si>
  <si>
    <t>Phòng Giáo dục và Đào tạo Quận Tân Bình</t>
  </si>
  <si>
    <t>Nông Quốc Tuấn</t>
  </si>
  <si>
    <t>24/07/1983</t>
  </si>
  <si>
    <t>THCS Bình Thọ</t>
  </si>
  <si>
    <t>Hồ Thị Kim Ngân</t>
  </si>
  <si>
    <t>02/11/1986</t>
  </si>
  <si>
    <t>ĐỖ NGỌC CHI</t>
  </si>
  <si>
    <t>04/11/1976</t>
  </si>
  <si>
    <t>TH Nguyễn Bỉnh Khiêm</t>
  </si>
  <si>
    <t>Phòng Giáo dục và Đào tạo Quận 1</t>
  </si>
  <si>
    <t>Survey</t>
  </si>
  <si>
    <t>Tổng thể</t>
  </si>
  <si>
    <t>DANH SÁCH GIÁO VIÊN PHỔ THÔNG CẤP THPT THAM GIA PHỎNG VẤN VỀ CHUẨN NGHỀ NGHIỆP</t>
  </si>
  <si>
    <t>DS GVTH gồm 15 người</t>
  </si>
  <si>
    <t>Thời gian phỏng vấn:</t>
  </si>
  <si>
    <t>Phòng phỏng vấn 1</t>
  </si>
  <si>
    <t>Danh sách này gồm 15 GV THCS tham gia phỏng vấn</t>
  </si>
  <si>
    <t>Phòng phỏng vấn 2</t>
  </si>
  <si>
    <t>DS này gồm 15 GV THPT tham gia phỏng vấn</t>
  </si>
  <si>
    <t>Phòng PV1</t>
  </si>
  <si>
    <t>Phòng PV2</t>
  </si>
  <si>
    <t>Kiểm tra hồ sơ</t>
  </si>
  <si>
    <t>Ngày 1 chiều 26/3/2021</t>
  </si>
  <si>
    <t>13h30-14h15
CBQL CC 2.1
(Thảo - Dự)</t>
  </si>
  <si>
    <t>13h30-14h15
CBQL 2.1
(Thanh)</t>
  </si>
  <si>
    <t>Phỏng vấn, tổng hợp kết quả phỏng vấn</t>
  </si>
  <si>
    <t>14h15-15h30
GVPT C3 2.1
(Dự)</t>
  </si>
  <si>
    <t>14h15-15h30
GVPT C1 2.1
(Thanh)</t>
  </si>
  <si>
    <t>15h30-16h45
GVPT C2 2.1
(Dự)</t>
  </si>
  <si>
    <t>15h30-16h45
GVPT CC 2.1
(Thanh)</t>
  </si>
  <si>
    <t>Trực phòng Khảo sát, phát phiếu, thu phiếu, hỏi thêm các đối tượng vùng khó, DTTS, các đối tượng có câu trả lời là ý kiến khác, tổng hợp kết quả khảo sát</t>
  </si>
  <si>
    <t>Ngày 2 sáng 27/3/2021</t>
  </si>
  <si>
    <t>8h-9h15
GVCC Cấp 1 
3.2
(Dự)</t>
  </si>
  <si>
    <t>8h-9h15
CBCC Cấp 3 3.2
(Thảo - Thanh)</t>
  </si>
  <si>
    <t>9h15 -10h30
GVCC Cấp 2 
3.2
(Dự)</t>
  </si>
  <si>
    <t>9h15-10h30
CBCC Cấp 2 3.2
(Thanh)</t>
  </si>
  <si>
    <t>Chiều 27/3: Tổng hợp các kết quả phỏng vấn, khảo sát, hồ sơ, họp kết thúc</t>
  </si>
  <si>
    <t>10h30-11h45 CBCC Cấp 3
 3.2
(Thanh)</t>
  </si>
  <si>
    <t>Phân công công việc tại Sở GD HCM</t>
  </si>
  <si>
    <t>Huy</t>
  </si>
  <si>
    <t>Tuyết Anh</t>
  </si>
  <si>
    <t>Hương</t>
  </si>
  <si>
    <t>Hà</t>
  </si>
  <si>
    <t>Sáng 26/3: Sau khai mạc, nhóm trao đổi cách thức triển khai, nghiên cứu thêm tài liệu + kiểm tra hồ sơ</t>
  </si>
  <si>
    <t>Giáo viên phổ thông cốt cán</t>
  </si>
  <si>
    <t>DS GVPTCC gồm 15 người</t>
  </si>
  <si>
    <t>DS Cán bộ quản lý CSGDPTCC gồm 5 người</t>
  </si>
  <si>
    <t>DS Cán bộ quản lý CSGDPT gồm 5 người</t>
  </si>
  <si>
    <t>Nhóm đối tượng PV</t>
  </si>
  <si>
    <t>Số lượng</t>
  </si>
  <si>
    <t>Thời gian</t>
  </si>
  <si>
    <t>Người PV</t>
  </si>
  <si>
    <t>Nhóm</t>
  </si>
  <si>
    <t>Nhóm 1</t>
  </si>
  <si>
    <t>Nhóm 5</t>
  </si>
  <si>
    <t>Nhóm 2</t>
  </si>
  <si>
    <t>Nhóm 3</t>
  </si>
  <si>
    <t>Nhóm 4</t>
  </si>
  <si>
    <t>Nhóm 6</t>
  </si>
  <si>
    <t>14h15 - 15h30</t>
  </si>
  <si>
    <t>15h30 - 16h30</t>
  </si>
  <si>
    <t>Ngày</t>
  </si>
  <si>
    <t>Phòng PV</t>
  </si>
  <si>
    <t>Phòng 1</t>
  </si>
  <si>
    <t>Phòng 2</t>
  </si>
  <si>
    <t>Nhóm GV tham gia khảo sát</t>
  </si>
  <si>
    <t>Giáo viên phổ thông-tiểu học</t>
  </si>
  <si>
    <t>Số lượng (*)</t>
  </si>
  <si>
    <t>Số lượng đã bao gồm cả mẫu dự phòng</t>
  </si>
  <si>
    <t>Người thực hiện</t>
  </si>
  <si>
    <t>Note</t>
  </si>
  <si>
    <t>Sub:</t>
  </si>
  <si>
    <t>Tổng hợp phân công công việc phỏng vấn và khảo sát DLI2 - về chuẩn nghề nghiệp</t>
  </si>
  <si>
    <t>Sở Giáo dục đào tạo TP Hồ Chí Minh</t>
  </si>
  <si>
    <t>Tổng hợp thông tin về phỏng vấn GVPT các cấp về DLI 3.2</t>
  </si>
  <si>
    <t>Cán bộ quản lý cơ sở giáo dục phổ thông cốt cán-Tiểu học</t>
  </si>
  <si>
    <t>Cán bộ quản lý cơ sở giáo dục phổ thông cốt cán-THCS</t>
  </si>
  <si>
    <t>Cán bộ quản lý cơ sở giáo dục phổ thông cốt cán-THPT</t>
  </si>
  <si>
    <t>Giáo viên phổ thông cốt cán-Tiểu học</t>
  </si>
  <si>
    <t>Giáo viên phổ thông cốt cán-THCS</t>
  </si>
  <si>
    <t>Giáo viên phổ thông cốt cán-THPT</t>
  </si>
  <si>
    <t>8h - 9h15</t>
  </si>
  <si>
    <t>9h15 -10h30</t>
  </si>
  <si>
    <t>10h30 - 11h15</t>
  </si>
  <si>
    <t>Tổng hợp thông tin về các nhóm khảo sat trực tiếp DLI3.2</t>
  </si>
  <si>
    <t>Có 6 mẫu thay thế</t>
  </si>
  <si>
    <t>Có 4 mẫu thay thế</t>
  </si>
  <si>
    <t>Có 2 mẫu thay thế</t>
  </si>
  <si>
    <t>và DLI3 về công tác bồi dưỡng</t>
  </si>
  <si>
    <t>Hà - Hương</t>
  </si>
  <si>
    <t>DANH SÁCH GIÁO VIÊN PHỔ THÔNG CẤP THPT THAM GIA PHỎNG VẤN VỀ CHUẨN NGHỀ NGHIỆP DLI2</t>
  </si>
  <si>
    <t>14h15-15h30 ngày 5/04/2021</t>
  </si>
  <si>
    <t>15h45-17h00 ngày 5/04/2021</t>
  </si>
  <si>
    <t>15h30-16h30 ngày 5/04/2021</t>
  </si>
  <si>
    <t>DANH SÁCH GIÁO VIÊN PHỔ THÔNG CẤP THPT THAM GIA KHẢO SÁT VỀ CHUẨN NGHỀ NGHIỆP</t>
  </si>
  <si>
    <t>15h45 - 17h00</t>
  </si>
  <si>
    <t>Khảo sát trực tiếp vào ngày 05/04/2021 (Thời gian linh động)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</si>
</sst>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_(* #,##0_);_(* \(#,##0\);_(* &quot;-&quot;??_);_(@_)"/>
  </numFmts>
  <fonts count="9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Times New Roman"/>
      <family val="1"/>
    </font>
    <font>
      <b/>
      <sz val="9"/>
      <color theme="1"/>
      <name val="arial"/>
      <family val="2"/>
    </font>
    <font>
      <b/>
      <sz val="16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1"/>
  </cellStyleXfs>
  <cellXfs count="59">
    <xf numFmtId="0" fontId="0" fillId="0" borderId="0" xfId="0"/>
    <xf numFmtId="0" fontId="2" fillId="0" borderId="0" xfId="0" applyFont="1"/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" xfId="0" applyFont="1" applyBorder="1"/>
    <xf numFmtId="0" fontId="0" fillId="0" borderId="2" xfId="0" applyBorder="1"/>
    <xf numFmtId="164" fontId="2" fillId="0" borderId="2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1" applyFont="1" applyBorder="1"/>
    <xf numFmtId="0" fontId="2" fillId="6" borderId="2" xfId="0" applyFont="1" applyFill="1" applyBorder="1" applyAlignment="1">
      <alignment horizontal="center"/>
    </xf>
    <xf numFmtId="0" fontId="0" fillId="3" borderId="2" xfId="0" applyFill="1" applyBorder="1"/>
    <xf numFmtId="0" fontId="2" fillId="3" borderId="2" xfId="0" applyFont="1" applyFill="1" applyBorder="1"/>
    <xf numFmtId="165" fontId="0" fillId="3" borderId="0" xfId="0" applyNumberFormat="1" applyFill="1"/>
    <xf numFmtId="1" fontId="0" fillId="3" borderId="0" xfId="0" applyNumberFormat="1" applyFill="1"/>
    <xf numFmtId="0" fontId="2" fillId="3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  <xf numFmtId="0" fontId="0" fillId="0" borderId="0" xfId="0" applyFont="1" applyFill="1"/>
    <xf numFmtId="0" fontId="4" fillId="0" borderId="0" xfId="0" applyFont="1" applyAlignment="1">
      <alignment vertical="top"/>
    </xf>
    <xf numFmtId="0" fontId="4" fillId="8" borderId="0" xfId="0" applyFont="1" applyFill="1" applyAlignment="1">
      <alignment vertical="top" wrapText="1"/>
    </xf>
    <xf numFmtId="0" fontId="4" fillId="0" borderId="0" xfId="0" applyFont="1"/>
    <xf numFmtId="0" fontId="5" fillId="0" borderId="0" xfId="0" applyFont="1"/>
    <xf numFmtId="0" fontId="5" fillId="8" borderId="0" xfId="0" applyFont="1" applyFill="1"/>
    <xf numFmtId="0" fontId="5" fillId="3" borderId="0" xfId="0" applyFont="1" applyFill="1" applyAlignment="1">
      <alignment vertical="top"/>
    </xf>
    <xf numFmtId="166" fontId="5" fillId="3" borderId="0" xfId="1" applyNumberFormat="1" applyFont="1" applyFill="1" applyAlignment="1">
      <alignment horizontal="right" vertical="top"/>
    </xf>
    <xf numFmtId="0" fontId="5" fillId="0" borderId="0" xfId="0" applyFont="1" applyAlignment="1">
      <alignment vertical="top"/>
    </xf>
    <xf numFmtId="166" fontId="5" fillId="0" borderId="0" xfId="1" applyNumberFormat="1" applyFont="1" applyAlignment="1">
      <alignment horizontal="right" vertical="top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66" fontId="4" fillId="0" borderId="0" xfId="1" applyNumberFormat="1" applyFont="1" applyAlignment="1">
      <alignment horizontal="right" vertical="top" wrapText="1"/>
    </xf>
    <xf numFmtId="0" fontId="7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4" fillId="7" borderId="0" xfId="0" applyFont="1" applyFill="1"/>
    <xf numFmtId="0" fontId="5" fillId="7" borderId="0" xfId="0" applyFont="1" applyFill="1"/>
    <xf numFmtId="0" fontId="4" fillId="0" borderId="2" xfId="0" applyFont="1" applyBorder="1"/>
    <xf numFmtId="0" fontId="5" fillId="0" borderId="2" xfId="0" applyFont="1" applyBorder="1"/>
    <xf numFmtId="14" fontId="5" fillId="0" borderId="2" xfId="0" applyNumberFormat="1" applyFont="1" applyBorder="1"/>
    <xf numFmtId="0" fontId="5" fillId="0" borderId="2" xfId="0" applyFont="1" applyBorder="1" applyAlignment="1">
      <alignment wrapText="1"/>
    </xf>
    <xf numFmtId="0" fontId="2" fillId="7" borderId="0" xfId="0" applyFont="1" applyFill="1"/>
    <xf numFmtId="0" fontId="8" fillId="7" borderId="0" xfId="0" applyFont="1" applyFill="1" applyAlignment="1"/>
    <xf numFmtId="0" fontId="2" fillId="5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8" fillId="7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 xr:uid="{5A509536-DF2C-4589-8627-BA5F1E487F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32387-80BC-49FE-8DA0-07053031138E}">
  <dimension ref="A2:Y19"/>
  <sheetViews>
    <sheetView workbookViewId="0">
      <pane xSplit="1" ySplit="4" topLeftCell="B7" activePane="bottomRight" state="frozen"/>
      <selection pane="topRight" activeCell="B1" sqref="B1"/>
      <selection pane="bottomLeft" activeCell="A5" sqref="A5"/>
      <selection pane="bottomRight" activeCell="F11" sqref="F11"/>
    </sheetView>
  </sheetViews>
  <sheetFormatPr defaultColWidth="8.85546875" defaultRowHeight="15" x14ac:dyDescent="0.25"/>
  <cols>
    <col min="1" max="1" width="33.42578125" bestFit="1" customWidth="1"/>
    <col min="9" max="10" width="9.42578125" bestFit="1" customWidth="1"/>
    <col min="11" max="11" width="9.42578125" customWidth="1"/>
  </cols>
  <sheetData>
    <row r="2" spans="1:25" x14ac:dyDescent="0.25">
      <c r="B2" s="52" t="s">
        <v>119</v>
      </c>
      <c r="C2" s="52"/>
      <c r="D2" s="52"/>
      <c r="E2" s="52"/>
      <c r="F2" s="52"/>
      <c r="G2" s="52"/>
      <c r="H2" s="52"/>
      <c r="I2" s="9"/>
      <c r="J2" s="9"/>
      <c r="K2" s="9"/>
      <c r="L2" s="53" t="s">
        <v>120</v>
      </c>
      <c r="M2" s="53"/>
      <c r="N2" s="53"/>
      <c r="O2" s="53"/>
      <c r="P2" s="53"/>
      <c r="Q2" s="53"/>
      <c r="R2" s="53"/>
      <c r="S2" s="52" t="s">
        <v>121</v>
      </c>
      <c r="T2" s="52"/>
      <c r="U2" s="52"/>
      <c r="V2" s="52"/>
      <c r="W2" s="52"/>
      <c r="X2" s="52"/>
      <c r="Y2" s="52"/>
    </row>
    <row r="3" spans="1:25" x14ac:dyDescent="0.25">
      <c r="B3" s="54" t="s">
        <v>116</v>
      </c>
      <c r="C3" s="54"/>
      <c r="D3" s="48" t="s">
        <v>117</v>
      </c>
      <c r="E3" s="48"/>
      <c r="F3" s="48"/>
      <c r="G3" s="48"/>
      <c r="H3" s="6"/>
      <c r="I3" s="49" t="s">
        <v>123</v>
      </c>
      <c r="J3" s="50"/>
      <c r="K3" s="51"/>
      <c r="L3" s="54" t="s">
        <v>116</v>
      </c>
      <c r="M3" s="54"/>
      <c r="N3" s="48" t="s">
        <v>117</v>
      </c>
      <c r="O3" s="48"/>
      <c r="P3" s="48"/>
      <c r="Q3" s="48"/>
      <c r="R3" s="7"/>
      <c r="S3" s="54" t="s">
        <v>116</v>
      </c>
      <c r="T3" s="54"/>
      <c r="U3" s="48" t="s">
        <v>117</v>
      </c>
      <c r="V3" s="48"/>
      <c r="W3" s="48"/>
      <c r="X3" s="48"/>
      <c r="Y3" s="6"/>
    </row>
    <row r="4" spans="1:25" x14ac:dyDescent="0.25">
      <c r="B4" s="4" t="s">
        <v>109</v>
      </c>
      <c r="C4" s="4" t="s">
        <v>108</v>
      </c>
      <c r="D4" s="5" t="s">
        <v>105</v>
      </c>
      <c r="E4" s="4" t="s">
        <v>106</v>
      </c>
      <c r="F4" s="4" t="s">
        <v>107</v>
      </c>
      <c r="G4" s="4" t="s">
        <v>118</v>
      </c>
      <c r="H4" s="8" t="s">
        <v>122</v>
      </c>
      <c r="I4" s="10" t="s">
        <v>105</v>
      </c>
      <c r="J4" s="11" t="s">
        <v>106</v>
      </c>
      <c r="K4" s="11" t="s">
        <v>107</v>
      </c>
      <c r="L4" s="4" t="s">
        <v>109</v>
      </c>
      <c r="M4" s="4" t="s">
        <v>108</v>
      </c>
      <c r="N4" s="5" t="s">
        <v>105</v>
      </c>
      <c r="O4" s="4" t="s">
        <v>106</v>
      </c>
      <c r="P4" s="4" t="s">
        <v>107</v>
      </c>
      <c r="Q4" s="4" t="s">
        <v>118</v>
      </c>
      <c r="R4" s="8" t="s">
        <v>122</v>
      </c>
      <c r="S4" s="4" t="s">
        <v>109</v>
      </c>
      <c r="T4" s="4" t="s">
        <v>108</v>
      </c>
      <c r="U4" s="5" t="s">
        <v>105</v>
      </c>
      <c r="V4" s="4" t="s">
        <v>106</v>
      </c>
      <c r="W4" s="4" t="s">
        <v>107</v>
      </c>
      <c r="X4" s="4" t="s">
        <v>118</v>
      </c>
      <c r="Y4" s="8" t="s">
        <v>122</v>
      </c>
    </row>
    <row r="5" spans="1:25" x14ac:dyDescent="0.25">
      <c r="A5" s="2" t="s">
        <v>3</v>
      </c>
      <c r="B5" t="e">
        <f>COUNTIFS(#REF!,PV!$A5,#REF!,"Có")</f>
        <v>#REF!</v>
      </c>
      <c r="C5" t="e">
        <f>COUNTIFS(#REF!,PV!$A5)-B5</f>
        <v>#REF!</v>
      </c>
      <c r="D5" t="e">
        <f>COUNTIFS(#REF!,PV!$A5,#REF!,PV!D$4)</f>
        <v>#REF!</v>
      </c>
      <c r="E5" t="e">
        <f>COUNTIFS(#REF!,PV!$A5,#REF!,PV!E$4)</f>
        <v>#REF!</v>
      </c>
      <c r="F5" t="e">
        <f>COUNTIFS(#REF!,PV!$A5,#REF!,PV!F$4)</f>
        <v>#REF!</v>
      </c>
      <c r="G5" t="e">
        <f>SUM(D5:F5)</f>
        <v>#REF!</v>
      </c>
      <c r="H5" t="e">
        <f>G5-SUM(B5:C5)</f>
        <v>#REF!</v>
      </c>
      <c r="I5" s="12" t="e">
        <f>15/D$19*D5</f>
        <v>#REF!</v>
      </c>
      <c r="J5" s="12" t="e">
        <f>15/E$19*E5</f>
        <v>#REF!</v>
      </c>
      <c r="K5" s="12"/>
    </row>
    <row r="6" spans="1:25" x14ac:dyDescent="0.25">
      <c r="A6" s="2" t="s">
        <v>4</v>
      </c>
      <c r="B6" t="e">
        <f>COUNTIFS(#REF!,PV!$A6,#REF!,"Có")</f>
        <v>#REF!</v>
      </c>
      <c r="C6" t="e">
        <f>COUNTIFS(#REF!,PV!$A6)-B6</f>
        <v>#REF!</v>
      </c>
      <c r="D6" t="e">
        <f>COUNTIFS(#REF!,PV!$A6,#REF!,PV!D$4)</f>
        <v>#REF!</v>
      </c>
      <c r="E6" t="e">
        <f>COUNTIFS(#REF!,PV!$A6,#REF!,PV!E$4)</f>
        <v>#REF!</v>
      </c>
      <c r="F6" t="e">
        <f>COUNTIFS(#REF!,PV!$A6,#REF!,PV!F$4)</f>
        <v>#REF!</v>
      </c>
      <c r="G6" t="e">
        <f t="shared" ref="G6:G18" si="0">SUM(D6:F6)</f>
        <v>#REF!</v>
      </c>
      <c r="H6" t="e">
        <f t="shared" ref="H6:H18" si="1">G6-SUM(B6:C6)</f>
        <v>#REF!</v>
      </c>
      <c r="I6" s="12" t="e">
        <f t="shared" ref="I6:I18" si="2">15/D$19*D6</f>
        <v>#REF!</v>
      </c>
      <c r="J6" s="12" t="e">
        <f t="shared" ref="J6:J18" si="3">15/E$19*E6</f>
        <v>#REF!</v>
      </c>
      <c r="K6" s="12"/>
    </row>
    <row r="7" spans="1:25" x14ac:dyDescent="0.25">
      <c r="A7" s="2" t="s">
        <v>5</v>
      </c>
      <c r="B7" t="e">
        <f>COUNTIFS(#REF!,PV!$A7,#REF!,"Có")</f>
        <v>#REF!</v>
      </c>
      <c r="C7" t="e">
        <f>COUNTIFS(#REF!,PV!$A7)-B7</f>
        <v>#REF!</v>
      </c>
      <c r="D7" t="e">
        <f>COUNTIFS(#REF!,PV!$A7,#REF!,PV!D$4)</f>
        <v>#REF!</v>
      </c>
      <c r="E7" t="e">
        <f>COUNTIFS(#REF!,PV!$A7,#REF!,PV!E$4)</f>
        <v>#REF!</v>
      </c>
      <c r="F7" t="e">
        <f>COUNTIFS(#REF!,PV!$A7,#REF!,PV!F$4)</f>
        <v>#REF!</v>
      </c>
      <c r="G7" t="e">
        <f t="shared" si="0"/>
        <v>#REF!</v>
      </c>
      <c r="H7" t="e">
        <f t="shared" si="1"/>
        <v>#REF!</v>
      </c>
      <c r="I7" s="12" t="e">
        <f t="shared" si="2"/>
        <v>#REF!</v>
      </c>
      <c r="J7" s="12" t="e">
        <f t="shared" si="3"/>
        <v>#REF!</v>
      </c>
      <c r="K7" s="12"/>
    </row>
    <row r="8" spans="1:25" x14ac:dyDescent="0.25">
      <c r="A8" s="3" t="s">
        <v>6</v>
      </c>
      <c r="B8" t="e">
        <f>COUNTIFS(#REF!,PV!$A8,#REF!,"Có")</f>
        <v>#REF!</v>
      </c>
      <c r="C8" t="e">
        <f>COUNTIFS(#REF!,PV!$A8)-B8</f>
        <v>#REF!</v>
      </c>
      <c r="D8" t="e">
        <f>COUNTIFS(#REF!,PV!$A8,#REF!,PV!D$4)</f>
        <v>#REF!</v>
      </c>
      <c r="E8" t="e">
        <f>COUNTIFS(#REF!,PV!$A8,#REF!,PV!E$4)</f>
        <v>#REF!</v>
      </c>
      <c r="F8" t="e">
        <f>COUNTIFS(#REF!,PV!$A8,#REF!,PV!F$4)</f>
        <v>#REF!</v>
      </c>
      <c r="G8" t="e">
        <f t="shared" si="0"/>
        <v>#REF!</v>
      </c>
      <c r="H8" t="e">
        <f t="shared" si="1"/>
        <v>#REF!</v>
      </c>
      <c r="I8" s="12" t="e">
        <f t="shared" si="2"/>
        <v>#REF!</v>
      </c>
      <c r="J8" s="12" t="e">
        <f t="shared" si="3"/>
        <v>#REF!</v>
      </c>
      <c r="K8" s="12"/>
    </row>
    <row r="9" spans="1:25" x14ac:dyDescent="0.25">
      <c r="A9" s="3" t="s">
        <v>7</v>
      </c>
      <c r="B9" t="e">
        <f>COUNTIFS(#REF!,PV!$A9,#REF!,"Có")</f>
        <v>#REF!</v>
      </c>
      <c r="C9" t="e">
        <f>COUNTIFS(#REF!,PV!$A9)-B9</f>
        <v>#REF!</v>
      </c>
      <c r="D9" t="e">
        <f>COUNTIFS(#REF!,PV!$A9,#REF!,PV!D$4)</f>
        <v>#REF!</v>
      </c>
      <c r="E9" t="e">
        <f>COUNTIFS(#REF!,PV!$A9,#REF!,PV!E$4)</f>
        <v>#REF!</v>
      </c>
      <c r="F9" t="e">
        <f>COUNTIFS(#REF!,PV!$A9,#REF!,PV!F$4)</f>
        <v>#REF!</v>
      </c>
      <c r="G9" t="e">
        <f t="shared" si="0"/>
        <v>#REF!</v>
      </c>
      <c r="H9" t="e">
        <f t="shared" si="1"/>
        <v>#REF!</v>
      </c>
      <c r="I9" s="12" t="e">
        <f t="shared" si="2"/>
        <v>#REF!</v>
      </c>
      <c r="J9" s="12" t="e">
        <f t="shared" si="3"/>
        <v>#REF!</v>
      </c>
      <c r="K9" s="12"/>
    </row>
    <row r="10" spans="1:25" x14ac:dyDescent="0.25">
      <c r="A10" s="3" t="s">
        <v>8</v>
      </c>
      <c r="B10" t="e">
        <f>COUNTIFS(#REF!,PV!$A10,#REF!,"Có")</f>
        <v>#REF!</v>
      </c>
      <c r="C10" t="e">
        <f>COUNTIFS(#REF!,PV!$A10)-B10</f>
        <v>#REF!</v>
      </c>
      <c r="D10" t="e">
        <f>COUNTIFS(#REF!,PV!$A10,#REF!,PV!D$4)</f>
        <v>#REF!</v>
      </c>
      <c r="E10" t="e">
        <f>COUNTIFS(#REF!,PV!$A10,#REF!,PV!E$4)</f>
        <v>#REF!</v>
      </c>
      <c r="F10" t="e">
        <f>COUNTIFS(#REF!,PV!$A10,#REF!,PV!F$4)</f>
        <v>#REF!</v>
      </c>
      <c r="G10" t="e">
        <f t="shared" si="0"/>
        <v>#REF!</v>
      </c>
      <c r="H10" t="e">
        <f t="shared" si="1"/>
        <v>#REF!</v>
      </c>
      <c r="I10" s="12" t="e">
        <f t="shared" si="2"/>
        <v>#REF!</v>
      </c>
      <c r="J10" s="12" t="e">
        <f t="shared" si="3"/>
        <v>#REF!</v>
      </c>
      <c r="K10" s="12"/>
    </row>
    <row r="11" spans="1:25" x14ac:dyDescent="0.25">
      <c r="A11" s="3" t="s">
        <v>9</v>
      </c>
      <c r="B11" t="e">
        <f>COUNTIFS(#REF!,PV!$A11,#REF!,"Có")</f>
        <v>#REF!</v>
      </c>
      <c r="C11" t="e">
        <f>COUNTIFS(#REF!,PV!$A11)-B11</f>
        <v>#REF!</v>
      </c>
      <c r="D11" t="e">
        <f>COUNTIFS(#REF!,PV!$A11,#REF!,PV!D$4)</f>
        <v>#REF!</v>
      </c>
      <c r="E11" t="e">
        <f>COUNTIFS(#REF!,PV!$A11,#REF!,PV!E$4)</f>
        <v>#REF!</v>
      </c>
      <c r="F11" t="e">
        <f>COUNTIFS(#REF!,PV!$A11,#REF!,PV!F$4)</f>
        <v>#REF!</v>
      </c>
      <c r="G11" t="e">
        <f t="shared" si="0"/>
        <v>#REF!</v>
      </c>
      <c r="H11" t="e">
        <f t="shared" si="1"/>
        <v>#REF!</v>
      </c>
      <c r="I11" s="12" t="e">
        <f t="shared" si="2"/>
        <v>#REF!</v>
      </c>
      <c r="J11" s="12" t="e">
        <f t="shared" si="3"/>
        <v>#REF!</v>
      </c>
      <c r="K11" s="12"/>
    </row>
    <row r="12" spans="1:25" x14ac:dyDescent="0.25">
      <c r="A12" s="2" t="s">
        <v>10</v>
      </c>
      <c r="B12" t="e">
        <f>COUNTIFS(#REF!,PV!$A12,#REF!,"Có")</f>
        <v>#REF!</v>
      </c>
      <c r="C12" t="e">
        <f>COUNTIFS(#REF!,PV!$A12)-B12</f>
        <v>#REF!</v>
      </c>
      <c r="D12" t="e">
        <f>COUNTIFS(#REF!,PV!$A12,#REF!,PV!D$4)</f>
        <v>#REF!</v>
      </c>
      <c r="E12" t="e">
        <f>COUNTIFS(#REF!,PV!$A12,#REF!,PV!E$4)</f>
        <v>#REF!</v>
      </c>
      <c r="F12" t="e">
        <f>COUNTIFS(#REF!,PV!$A12,#REF!,PV!F$4)</f>
        <v>#REF!</v>
      </c>
      <c r="G12" t="e">
        <f t="shared" si="0"/>
        <v>#REF!</v>
      </c>
      <c r="H12" t="e">
        <f t="shared" si="1"/>
        <v>#REF!</v>
      </c>
      <c r="I12" s="12" t="e">
        <f t="shared" si="2"/>
        <v>#REF!</v>
      </c>
      <c r="J12" s="12" t="e">
        <f t="shared" si="3"/>
        <v>#REF!</v>
      </c>
      <c r="K12" s="12"/>
    </row>
    <row r="13" spans="1:25" x14ac:dyDescent="0.25">
      <c r="A13" s="3" t="s">
        <v>0</v>
      </c>
      <c r="B13" t="e">
        <f>COUNTIFS(#REF!,PV!$A13,#REF!,"Có")</f>
        <v>#REF!</v>
      </c>
      <c r="C13" t="e">
        <f>COUNTIFS(#REF!,PV!$A13)-B13</f>
        <v>#REF!</v>
      </c>
      <c r="D13" t="e">
        <f>COUNTIFS(#REF!,PV!$A13,#REF!,PV!D$4)</f>
        <v>#REF!</v>
      </c>
      <c r="E13" t="e">
        <f>COUNTIFS(#REF!,PV!$A13,#REF!,PV!E$4)</f>
        <v>#REF!</v>
      </c>
      <c r="F13" t="e">
        <f>COUNTIFS(#REF!,PV!$A13,#REF!,PV!F$4)</f>
        <v>#REF!</v>
      </c>
      <c r="G13" t="e">
        <f t="shared" si="0"/>
        <v>#REF!</v>
      </c>
      <c r="H13" t="e">
        <f t="shared" si="1"/>
        <v>#REF!</v>
      </c>
      <c r="I13" s="12" t="e">
        <f t="shared" si="2"/>
        <v>#REF!</v>
      </c>
      <c r="J13" s="12" t="e">
        <f t="shared" si="3"/>
        <v>#REF!</v>
      </c>
      <c r="K13" s="12"/>
    </row>
    <row r="14" spans="1:25" x14ac:dyDescent="0.25">
      <c r="A14" s="2" t="s">
        <v>11</v>
      </c>
      <c r="B14" t="e">
        <f>COUNTIFS(#REF!,PV!$A14,#REF!,"Có")</f>
        <v>#REF!</v>
      </c>
      <c r="C14" t="e">
        <f>COUNTIFS(#REF!,PV!$A14)-B14</f>
        <v>#REF!</v>
      </c>
      <c r="D14" t="e">
        <f>COUNTIFS(#REF!,PV!$A14,#REF!,PV!D$4)</f>
        <v>#REF!</v>
      </c>
      <c r="E14" t="e">
        <f>COUNTIFS(#REF!,PV!$A14,#REF!,PV!E$4)</f>
        <v>#REF!</v>
      </c>
      <c r="F14" t="e">
        <f>COUNTIFS(#REF!,PV!$A14,#REF!,PV!F$4)</f>
        <v>#REF!</v>
      </c>
      <c r="G14" t="e">
        <f t="shared" si="0"/>
        <v>#REF!</v>
      </c>
      <c r="H14" t="e">
        <f t="shared" si="1"/>
        <v>#REF!</v>
      </c>
      <c r="I14" s="12" t="e">
        <f t="shared" si="2"/>
        <v>#REF!</v>
      </c>
      <c r="J14" s="12" t="e">
        <f t="shared" si="3"/>
        <v>#REF!</v>
      </c>
      <c r="K14" s="12"/>
    </row>
    <row r="15" spans="1:25" x14ac:dyDescent="0.25">
      <c r="A15" s="2" t="s">
        <v>12</v>
      </c>
      <c r="B15" t="e">
        <f>COUNTIFS(#REF!,PV!$A15,#REF!,"Có")</f>
        <v>#REF!</v>
      </c>
      <c r="C15" t="e">
        <f>COUNTIFS(#REF!,PV!$A15)-B15</f>
        <v>#REF!</v>
      </c>
      <c r="D15" t="e">
        <f>COUNTIFS(#REF!,PV!$A15,#REF!,PV!D$4)</f>
        <v>#REF!</v>
      </c>
      <c r="E15" t="e">
        <f>COUNTIFS(#REF!,PV!$A15,#REF!,PV!E$4)</f>
        <v>#REF!</v>
      </c>
      <c r="F15" t="e">
        <f>COUNTIFS(#REF!,PV!$A15,#REF!,PV!F$4)</f>
        <v>#REF!</v>
      </c>
      <c r="G15" t="e">
        <f t="shared" si="0"/>
        <v>#REF!</v>
      </c>
      <c r="H15" t="e">
        <f t="shared" si="1"/>
        <v>#REF!</v>
      </c>
      <c r="I15" s="12" t="e">
        <f t="shared" si="2"/>
        <v>#REF!</v>
      </c>
      <c r="J15" s="12" t="e">
        <f t="shared" si="3"/>
        <v>#REF!</v>
      </c>
      <c r="K15" s="12"/>
    </row>
    <row r="16" spans="1:25" x14ac:dyDescent="0.25">
      <c r="A16" s="3" t="s">
        <v>1</v>
      </c>
      <c r="B16" t="e">
        <f>COUNTIFS(#REF!,PV!$A16,#REF!,"Có")</f>
        <v>#REF!</v>
      </c>
      <c r="C16" t="e">
        <f>COUNTIFS(#REF!,PV!$A16)-B16</f>
        <v>#REF!</v>
      </c>
      <c r="D16" t="e">
        <f>COUNTIFS(#REF!,PV!$A16,#REF!,PV!D$4)</f>
        <v>#REF!</v>
      </c>
      <c r="E16" t="e">
        <f>COUNTIFS(#REF!,PV!$A16,#REF!,PV!E$4)</f>
        <v>#REF!</v>
      </c>
      <c r="F16" t="e">
        <f>COUNTIFS(#REF!,PV!$A16,#REF!,PV!F$4)</f>
        <v>#REF!</v>
      </c>
      <c r="G16" t="e">
        <f t="shared" si="0"/>
        <v>#REF!</v>
      </c>
      <c r="H16" t="e">
        <f t="shared" si="1"/>
        <v>#REF!</v>
      </c>
      <c r="I16" s="12" t="e">
        <f t="shared" si="2"/>
        <v>#REF!</v>
      </c>
      <c r="J16" s="12" t="e">
        <f t="shared" si="3"/>
        <v>#REF!</v>
      </c>
      <c r="K16" s="12"/>
    </row>
    <row r="17" spans="1:11" x14ac:dyDescent="0.25">
      <c r="A17" s="2" t="s">
        <v>13</v>
      </c>
      <c r="B17" t="e">
        <f>COUNTIFS(#REF!,PV!$A17,#REF!,"Có")</f>
        <v>#REF!</v>
      </c>
      <c r="C17" t="e">
        <f>COUNTIFS(#REF!,PV!$A17)-B17</f>
        <v>#REF!</v>
      </c>
      <c r="D17" t="e">
        <f>COUNTIFS(#REF!,PV!$A17,#REF!,PV!D$4)</f>
        <v>#REF!</v>
      </c>
      <c r="E17" t="e">
        <f>COUNTIFS(#REF!,PV!$A17,#REF!,PV!E$4)</f>
        <v>#REF!</v>
      </c>
      <c r="F17" t="e">
        <f>COUNTIFS(#REF!,PV!$A17,#REF!,PV!F$4)</f>
        <v>#REF!</v>
      </c>
      <c r="G17" t="e">
        <f t="shared" si="0"/>
        <v>#REF!</v>
      </c>
      <c r="H17" t="e">
        <f t="shared" si="1"/>
        <v>#REF!</v>
      </c>
      <c r="I17" s="12" t="e">
        <f t="shared" si="2"/>
        <v>#REF!</v>
      </c>
      <c r="J17" s="12" t="e">
        <f t="shared" si="3"/>
        <v>#REF!</v>
      </c>
      <c r="K17" s="12"/>
    </row>
    <row r="18" spans="1:11" x14ac:dyDescent="0.25">
      <c r="A18" s="3" t="s">
        <v>2</v>
      </c>
      <c r="B18" t="e">
        <f>COUNTIFS(#REF!,PV!$A18,#REF!,"Có")</f>
        <v>#REF!</v>
      </c>
      <c r="C18" t="e">
        <f>COUNTIFS(#REF!,PV!$A18)-B18</f>
        <v>#REF!</v>
      </c>
      <c r="D18" t="e">
        <f>COUNTIFS(#REF!,PV!$A18,#REF!,PV!D$4)</f>
        <v>#REF!</v>
      </c>
      <c r="E18" t="e">
        <f>COUNTIFS(#REF!,PV!$A18,#REF!,PV!E$4)</f>
        <v>#REF!</v>
      </c>
      <c r="F18" t="e">
        <f>COUNTIFS(#REF!,PV!$A18,#REF!,PV!F$4)</f>
        <v>#REF!</v>
      </c>
      <c r="G18" t="e">
        <f t="shared" si="0"/>
        <v>#REF!</v>
      </c>
      <c r="H18" t="e">
        <f t="shared" si="1"/>
        <v>#REF!</v>
      </c>
      <c r="I18" s="12" t="e">
        <f t="shared" si="2"/>
        <v>#REF!</v>
      </c>
      <c r="J18" s="12" t="e">
        <f t="shared" si="3"/>
        <v>#REF!</v>
      </c>
      <c r="K18" s="13">
        <v>15</v>
      </c>
    </row>
    <row r="19" spans="1:11" s="1" customFormat="1" x14ac:dyDescent="0.25">
      <c r="B19" s="1" t="e">
        <f>SUM(B5:B18)</f>
        <v>#REF!</v>
      </c>
      <c r="C19" s="1" t="e">
        <f t="shared" ref="C19:G19" si="4">SUM(C5:C18)</f>
        <v>#REF!</v>
      </c>
      <c r="D19" s="1" t="e">
        <f t="shared" si="4"/>
        <v>#REF!</v>
      </c>
      <c r="E19" s="1" t="e">
        <f t="shared" si="4"/>
        <v>#REF!</v>
      </c>
      <c r="F19" s="1" t="e">
        <f t="shared" si="4"/>
        <v>#REF!</v>
      </c>
      <c r="G19" s="1" t="e">
        <f t="shared" si="4"/>
        <v>#REF!</v>
      </c>
      <c r="I19" s="14" t="e">
        <f t="shared" ref="I19" si="5">SUM(I5:I18)</f>
        <v>#REF!</v>
      </c>
      <c r="J19" s="14" t="e">
        <f t="shared" ref="J19:K19" si="6">SUM(J5:J18)</f>
        <v>#REF!</v>
      </c>
      <c r="K19" s="14">
        <f t="shared" si="6"/>
        <v>15</v>
      </c>
    </row>
  </sheetData>
  <mergeCells count="10">
    <mergeCell ref="U3:X3"/>
    <mergeCell ref="I3:K3"/>
    <mergeCell ref="B2:H2"/>
    <mergeCell ref="L2:R2"/>
    <mergeCell ref="S2:Y2"/>
    <mergeCell ref="B3:C3"/>
    <mergeCell ref="D3:G3"/>
    <mergeCell ref="L3:M3"/>
    <mergeCell ref="N3:Q3"/>
    <mergeCell ref="S3:T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7E98E-DB3C-475A-BCC5-EAE7060F6063}">
  <dimension ref="A1:G8"/>
  <sheetViews>
    <sheetView workbookViewId="0">
      <selection activeCell="G3" sqref="G3"/>
    </sheetView>
  </sheetViews>
  <sheetFormatPr defaultColWidth="8.7109375" defaultRowHeight="12" x14ac:dyDescent="0.2"/>
  <cols>
    <col min="1" max="1" width="8.7109375" style="24"/>
    <col min="2" max="2" width="36.85546875" style="24" customWidth="1"/>
    <col min="3" max="3" width="8.7109375" style="24"/>
    <col min="4" max="4" width="24.5703125" style="24" customWidth="1"/>
    <col min="5" max="5" width="20.85546875" style="24" customWidth="1"/>
    <col min="6" max="7" width="16.85546875" style="24" customWidth="1"/>
    <col min="8" max="16384" width="8.7109375" style="24"/>
  </cols>
  <sheetData>
    <row r="1" spans="1:7" x14ac:dyDescent="0.2">
      <c r="A1" s="33" t="s">
        <v>482</v>
      </c>
      <c r="B1" s="34"/>
      <c r="F1" s="35"/>
      <c r="G1" s="35"/>
    </row>
    <row r="2" spans="1:7" x14ac:dyDescent="0.2">
      <c r="B2" s="34"/>
      <c r="F2" s="36" t="s">
        <v>463</v>
      </c>
      <c r="G2" s="36" t="s">
        <v>464</v>
      </c>
    </row>
    <row r="3" spans="1:7" ht="39" customHeight="1" x14ac:dyDescent="0.2">
      <c r="A3" s="37" t="s">
        <v>486</v>
      </c>
      <c r="B3" s="38" t="s">
        <v>465</v>
      </c>
      <c r="E3" s="55" t="s">
        <v>466</v>
      </c>
      <c r="F3" s="39" t="s">
        <v>467</v>
      </c>
      <c r="G3" s="39" t="s">
        <v>468</v>
      </c>
    </row>
    <row r="4" spans="1:7" ht="36" x14ac:dyDescent="0.2">
      <c r="A4" s="37" t="s">
        <v>485</v>
      </c>
      <c r="B4" s="38" t="s">
        <v>469</v>
      </c>
      <c r="E4" s="55"/>
      <c r="F4" s="39" t="s">
        <v>470</v>
      </c>
      <c r="G4" s="39" t="s">
        <v>471</v>
      </c>
    </row>
    <row r="5" spans="1:7" ht="36" x14ac:dyDescent="0.2">
      <c r="A5" s="37" t="s">
        <v>484</v>
      </c>
      <c r="B5" s="38" t="s">
        <v>469</v>
      </c>
      <c r="E5" s="55"/>
      <c r="F5" s="39" t="s">
        <v>472</v>
      </c>
      <c r="G5" s="39" t="s">
        <v>473</v>
      </c>
    </row>
    <row r="6" spans="1:7" ht="48" x14ac:dyDescent="0.2">
      <c r="A6" s="37" t="s">
        <v>483</v>
      </c>
      <c r="B6" s="38" t="s">
        <v>474</v>
      </c>
      <c r="E6" s="55" t="s">
        <v>475</v>
      </c>
      <c r="F6" s="39" t="s">
        <v>476</v>
      </c>
      <c r="G6" s="39" t="s">
        <v>477</v>
      </c>
    </row>
    <row r="7" spans="1:7" ht="48" x14ac:dyDescent="0.2">
      <c r="A7" s="37" t="s">
        <v>487</v>
      </c>
      <c r="B7" s="34"/>
      <c r="E7" s="55"/>
      <c r="F7" s="39" t="s">
        <v>478</v>
      </c>
      <c r="G7" s="39" t="s">
        <v>479</v>
      </c>
    </row>
    <row r="8" spans="1:7" ht="48" x14ac:dyDescent="0.2">
      <c r="A8" s="37" t="s">
        <v>480</v>
      </c>
      <c r="B8" s="34"/>
      <c r="E8" s="55"/>
      <c r="F8" s="39" t="s">
        <v>476</v>
      </c>
      <c r="G8" s="39" t="s">
        <v>481</v>
      </c>
    </row>
  </sheetData>
  <mergeCells count="2">
    <mergeCell ref="E3:E5"/>
    <mergeCell ref="E6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FE8E2-E96A-47B9-8977-07900D7A0B70}">
  <dimension ref="A1:H47"/>
  <sheetViews>
    <sheetView workbookViewId="0">
      <selection activeCell="J16" sqref="J16"/>
    </sheetView>
  </sheetViews>
  <sheetFormatPr defaultColWidth="8.7109375" defaultRowHeight="12" x14ac:dyDescent="0.2"/>
  <cols>
    <col min="1" max="1" width="8.7109375" style="24"/>
    <col min="2" max="2" width="39.140625" style="24" customWidth="1"/>
    <col min="3" max="3" width="8.7109375" style="24"/>
    <col min="4" max="5" width="13.42578125" style="24" customWidth="1"/>
    <col min="6" max="6" width="12.140625" style="24" customWidth="1"/>
    <col min="7" max="16384" width="8.7109375" style="24"/>
  </cols>
  <sheetData>
    <row r="1" spans="1:7" x14ac:dyDescent="0.2">
      <c r="A1" s="23" t="s">
        <v>517</v>
      </c>
      <c r="F1" s="23"/>
    </row>
    <row r="4" spans="1:7" x14ac:dyDescent="0.2">
      <c r="A4" s="23" t="s">
        <v>515</v>
      </c>
      <c r="B4" s="23" t="s">
        <v>516</v>
      </c>
    </row>
    <row r="5" spans="1:7" x14ac:dyDescent="0.2">
      <c r="B5" s="23" t="s">
        <v>532</v>
      </c>
    </row>
    <row r="7" spans="1:7" x14ac:dyDescent="0.2">
      <c r="B7" s="40" t="s">
        <v>534</v>
      </c>
      <c r="C7" s="41"/>
      <c r="D7" s="41"/>
      <c r="E7" s="41"/>
      <c r="F7" s="41"/>
      <c r="G7" s="41"/>
    </row>
    <row r="9" spans="1:7" s="23" customFormat="1" x14ac:dyDescent="0.2">
      <c r="A9" s="42" t="s">
        <v>496</v>
      </c>
      <c r="B9" s="42" t="s">
        <v>492</v>
      </c>
      <c r="C9" s="42" t="s">
        <v>493</v>
      </c>
      <c r="D9" s="42" t="s">
        <v>494</v>
      </c>
      <c r="E9" s="42" t="s">
        <v>505</v>
      </c>
      <c r="F9" s="42" t="s">
        <v>495</v>
      </c>
      <c r="G9" s="42" t="s">
        <v>506</v>
      </c>
    </row>
    <row r="10" spans="1:7" x14ac:dyDescent="0.2">
      <c r="A10" s="43" t="s">
        <v>497</v>
      </c>
      <c r="B10" s="43" t="s">
        <v>433</v>
      </c>
      <c r="C10" s="43">
        <v>15</v>
      </c>
      <c r="D10" s="43" t="s">
        <v>503</v>
      </c>
      <c r="E10" s="44">
        <v>44291</v>
      </c>
      <c r="F10" s="43" t="s">
        <v>485</v>
      </c>
      <c r="G10" s="43" t="s">
        <v>507</v>
      </c>
    </row>
    <row r="11" spans="1:7" x14ac:dyDescent="0.2">
      <c r="A11" s="43" t="s">
        <v>499</v>
      </c>
      <c r="B11" s="43" t="s">
        <v>434</v>
      </c>
      <c r="C11" s="43">
        <v>15</v>
      </c>
      <c r="D11" s="43" t="s">
        <v>539</v>
      </c>
      <c r="E11" s="44">
        <v>44291</v>
      </c>
      <c r="F11" s="43" t="s">
        <v>485</v>
      </c>
      <c r="G11" s="43" t="s">
        <v>507</v>
      </c>
    </row>
    <row r="12" spans="1:7" x14ac:dyDescent="0.2">
      <c r="A12" s="43" t="s">
        <v>500</v>
      </c>
      <c r="B12" s="43" t="s">
        <v>435</v>
      </c>
      <c r="C12" s="43">
        <v>15</v>
      </c>
      <c r="D12" s="43" t="s">
        <v>503</v>
      </c>
      <c r="E12" s="44">
        <v>44291</v>
      </c>
      <c r="F12" s="43" t="s">
        <v>483</v>
      </c>
      <c r="G12" s="43" t="s">
        <v>508</v>
      </c>
    </row>
    <row r="13" spans="1:7" x14ac:dyDescent="0.2">
      <c r="A13" s="43" t="s">
        <v>501</v>
      </c>
      <c r="B13" s="43" t="s">
        <v>488</v>
      </c>
      <c r="C13" s="43">
        <v>15</v>
      </c>
      <c r="D13" s="43" t="s">
        <v>503</v>
      </c>
      <c r="E13" s="44">
        <v>44291</v>
      </c>
      <c r="F13" s="43" t="s">
        <v>483</v>
      </c>
      <c r="G13" s="43" t="s">
        <v>508</v>
      </c>
    </row>
    <row r="14" spans="1:7" x14ac:dyDescent="0.2">
      <c r="A14" s="43" t="s">
        <v>498</v>
      </c>
      <c r="B14" s="43" t="s">
        <v>440</v>
      </c>
      <c r="C14" s="43">
        <v>5</v>
      </c>
      <c r="D14" s="43" t="s">
        <v>504</v>
      </c>
      <c r="E14" s="44">
        <v>44291</v>
      </c>
      <c r="F14" s="43" t="s">
        <v>485</v>
      </c>
      <c r="G14" s="43" t="s">
        <v>507</v>
      </c>
    </row>
    <row r="15" spans="1:7" x14ac:dyDescent="0.2">
      <c r="A15" s="43" t="s">
        <v>502</v>
      </c>
      <c r="B15" s="43" t="s">
        <v>436</v>
      </c>
      <c r="C15" s="43">
        <v>5</v>
      </c>
      <c r="D15" s="43" t="s">
        <v>504</v>
      </c>
      <c r="E15" s="44">
        <v>44291</v>
      </c>
      <c r="F15" s="43" t="s">
        <v>483</v>
      </c>
      <c r="G15" s="43" t="s">
        <v>508</v>
      </c>
    </row>
    <row r="16" spans="1:7" x14ac:dyDescent="0.2">
      <c r="A16" s="43"/>
      <c r="B16" s="43"/>
      <c r="C16" s="42">
        <f>SUM(C10:C15)</f>
        <v>70</v>
      </c>
      <c r="D16" s="43"/>
      <c r="E16" s="43"/>
      <c r="F16" s="43"/>
      <c r="G16" s="43"/>
    </row>
    <row r="17" spans="1:7" s="23" customFormat="1" x14ac:dyDescent="0.2">
      <c r="A17" s="42"/>
      <c r="B17" s="42" t="s">
        <v>509</v>
      </c>
      <c r="C17" s="42" t="s">
        <v>511</v>
      </c>
      <c r="D17" s="42" t="s">
        <v>494</v>
      </c>
      <c r="E17" s="42" t="s">
        <v>513</v>
      </c>
      <c r="F17" s="42" t="s">
        <v>514</v>
      </c>
      <c r="G17" s="42"/>
    </row>
    <row r="18" spans="1:7" x14ac:dyDescent="0.2">
      <c r="A18" s="43"/>
      <c r="B18" s="43" t="s">
        <v>510</v>
      </c>
      <c r="C18" s="43">
        <v>24</v>
      </c>
      <c r="D18" s="44">
        <v>44291</v>
      </c>
      <c r="E18" s="43" t="s">
        <v>484</v>
      </c>
      <c r="F18" s="56" t="s">
        <v>474</v>
      </c>
      <c r="G18" s="56"/>
    </row>
    <row r="19" spans="1:7" x14ac:dyDescent="0.2">
      <c r="A19" s="43"/>
      <c r="B19" s="43" t="s">
        <v>434</v>
      </c>
      <c r="C19" s="43">
        <v>20</v>
      </c>
      <c r="D19" s="44">
        <v>44291</v>
      </c>
      <c r="E19" s="43" t="s">
        <v>484</v>
      </c>
      <c r="F19" s="56"/>
      <c r="G19" s="56"/>
    </row>
    <row r="20" spans="1:7" x14ac:dyDescent="0.2">
      <c r="A20" s="43"/>
      <c r="B20" s="43" t="s">
        <v>435</v>
      </c>
      <c r="C20" s="43">
        <v>13</v>
      </c>
      <c r="D20" s="44">
        <v>44291</v>
      </c>
      <c r="E20" s="43" t="s">
        <v>484</v>
      </c>
      <c r="F20" s="56"/>
      <c r="G20" s="56"/>
    </row>
    <row r="21" spans="1:7" x14ac:dyDescent="0.2">
      <c r="A21" s="43"/>
      <c r="B21" s="43" t="s">
        <v>488</v>
      </c>
      <c r="C21" s="43">
        <v>3</v>
      </c>
      <c r="D21" s="44">
        <v>44291</v>
      </c>
      <c r="E21" s="43" t="s">
        <v>484</v>
      </c>
      <c r="F21" s="56"/>
      <c r="G21" s="56"/>
    </row>
    <row r="22" spans="1:7" x14ac:dyDescent="0.2">
      <c r="A22" s="43"/>
      <c r="B22" s="43" t="s">
        <v>440</v>
      </c>
      <c r="C22" s="43">
        <v>5</v>
      </c>
      <c r="D22" s="44">
        <v>44291</v>
      </c>
      <c r="E22" s="43" t="s">
        <v>484</v>
      </c>
      <c r="F22" s="56"/>
      <c r="G22" s="56"/>
    </row>
    <row r="23" spans="1:7" x14ac:dyDescent="0.2">
      <c r="A23" s="43"/>
      <c r="B23" s="43" t="s">
        <v>436</v>
      </c>
      <c r="C23" s="43">
        <v>2</v>
      </c>
      <c r="D23" s="44">
        <v>44291</v>
      </c>
      <c r="E23" s="43" t="s">
        <v>484</v>
      </c>
      <c r="F23" s="56"/>
      <c r="G23" s="56"/>
    </row>
    <row r="24" spans="1:7" x14ac:dyDescent="0.2">
      <c r="A24" s="43"/>
      <c r="B24" s="43"/>
      <c r="C24" s="42">
        <f>SUM(C18:C23)</f>
        <v>67</v>
      </c>
      <c r="D24" s="43"/>
      <c r="E24" s="43"/>
      <c r="F24" s="43"/>
      <c r="G24" s="43"/>
    </row>
    <row r="25" spans="1:7" x14ac:dyDescent="0.2">
      <c r="B25" s="23" t="s">
        <v>512</v>
      </c>
    </row>
    <row r="28" spans="1:7" x14ac:dyDescent="0.2">
      <c r="B28" s="40" t="s">
        <v>518</v>
      </c>
      <c r="C28" s="41"/>
      <c r="D28" s="41"/>
      <c r="E28" s="41"/>
      <c r="F28" s="41"/>
      <c r="G28" s="41"/>
    </row>
    <row r="30" spans="1:7" x14ac:dyDescent="0.2">
      <c r="A30" s="42" t="s">
        <v>496</v>
      </c>
      <c r="B30" s="42" t="s">
        <v>492</v>
      </c>
      <c r="C30" s="42" t="s">
        <v>493</v>
      </c>
      <c r="D30" s="42" t="s">
        <v>494</v>
      </c>
      <c r="E30" s="42" t="s">
        <v>505</v>
      </c>
      <c r="F30" s="42" t="s">
        <v>495</v>
      </c>
      <c r="G30" s="42" t="s">
        <v>506</v>
      </c>
    </row>
    <row r="31" spans="1:7" ht="24" x14ac:dyDescent="0.2">
      <c r="A31" s="43" t="s">
        <v>497</v>
      </c>
      <c r="B31" s="45" t="s">
        <v>519</v>
      </c>
      <c r="C31" s="43">
        <v>15</v>
      </c>
      <c r="D31" s="43" t="s">
        <v>525</v>
      </c>
      <c r="E31" s="44">
        <v>44292</v>
      </c>
      <c r="F31" s="43" t="s">
        <v>533</v>
      </c>
      <c r="G31" s="43" t="s">
        <v>507</v>
      </c>
    </row>
    <row r="32" spans="1:7" ht="24" x14ac:dyDescent="0.2">
      <c r="A32" s="43" t="s">
        <v>499</v>
      </c>
      <c r="B32" s="45" t="s">
        <v>520</v>
      </c>
      <c r="C32" s="43">
        <v>15</v>
      </c>
      <c r="D32" s="43" t="s">
        <v>526</v>
      </c>
      <c r="E32" s="44">
        <v>44292</v>
      </c>
      <c r="F32" s="43" t="s">
        <v>533</v>
      </c>
      <c r="G32" s="43" t="s">
        <v>507</v>
      </c>
    </row>
    <row r="33" spans="1:8" ht="24" x14ac:dyDescent="0.2">
      <c r="A33" s="43" t="s">
        <v>500</v>
      </c>
      <c r="B33" s="45" t="s">
        <v>521</v>
      </c>
      <c r="C33" s="43">
        <v>15</v>
      </c>
      <c r="D33" s="43" t="s">
        <v>527</v>
      </c>
      <c r="E33" s="44">
        <v>44292</v>
      </c>
      <c r="F33" s="43" t="s">
        <v>533</v>
      </c>
      <c r="G33" s="43" t="s">
        <v>507</v>
      </c>
    </row>
    <row r="34" spans="1:8" x14ac:dyDescent="0.2">
      <c r="A34" s="43" t="s">
        <v>501</v>
      </c>
      <c r="B34" s="45" t="s">
        <v>522</v>
      </c>
      <c r="C34" s="43">
        <v>15</v>
      </c>
      <c r="D34" s="43" t="s">
        <v>525</v>
      </c>
      <c r="E34" s="44">
        <v>44292</v>
      </c>
      <c r="F34" s="43" t="s">
        <v>483</v>
      </c>
      <c r="G34" s="43" t="s">
        <v>508</v>
      </c>
    </row>
    <row r="35" spans="1:8" x14ac:dyDescent="0.2">
      <c r="A35" s="43" t="s">
        <v>498</v>
      </c>
      <c r="B35" s="45" t="s">
        <v>523</v>
      </c>
      <c r="C35" s="43">
        <v>15</v>
      </c>
      <c r="D35" s="43" t="s">
        <v>526</v>
      </c>
      <c r="E35" s="44">
        <v>44292</v>
      </c>
      <c r="F35" s="43" t="s">
        <v>483</v>
      </c>
      <c r="G35" s="43" t="s">
        <v>508</v>
      </c>
    </row>
    <row r="36" spans="1:8" x14ac:dyDescent="0.2">
      <c r="A36" s="43" t="s">
        <v>502</v>
      </c>
      <c r="B36" s="45" t="s">
        <v>524</v>
      </c>
      <c r="C36" s="43">
        <v>15</v>
      </c>
      <c r="D36" s="43" t="s">
        <v>527</v>
      </c>
      <c r="E36" s="44">
        <v>44292</v>
      </c>
      <c r="F36" s="43" t="s">
        <v>483</v>
      </c>
      <c r="G36" s="43" t="s">
        <v>508</v>
      </c>
    </row>
    <row r="37" spans="1:8" x14ac:dyDescent="0.2">
      <c r="A37" s="43"/>
      <c r="B37" s="45"/>
      <c r="C37" s="42">
        <f>SUM(C31:C36)</f>
        <v>90</v>
      </c>
      <c r="D37" s="43"/>
      <c r="E37" s="43"/>
      <c r="F37" s="43"/>
      <c r="G37" s="43"/>
    </row>
    <row r="38" spans="1:8" x14ac:dyDescent="0.2">
      <c r="A38" s="43"/>
      <c r="B38" s="42" t="s">
        <v>528</v>
      </c>
      <c r="C38" s="43"/>
      <c r="D38" s="43"/>
      <c r="E38" s="43"/>
      <c r="F38" s="43"/>
      <c r="G38" s="43"/>
    </row>
    <row r="39" spans="1:8" x14ac:dyDescent="0.2">
      <c r="A39" s="43"/>
      <c r="B39" s="42"/>
      <c r="C39" s="43"/>
      <c r="D39" s="43"/>
      <c r="E39" s="43"/>
      <c r="F39" s="43"/>
      <c r="G39" s="43"/>
    </row>
    <row r="40" spans="1:8" x14ac:dyDescent="0.2">
      <c r="A40" s="43"/>
      <c r="B40" s="42" t="s">
        <v>509</v>
      </c>
      <c r="C40" s="42" t="s">
        <v>511</v>
      </c>
      <c r="D40" s="42" t="s">
        <v>494</v>
      </c>
      <c r="E40" s="42" t="s">
        <v>513</v>
      </c>
      <c r="F40" s="42" t="s">
        <v>514</v>
      </c>
      <c r="G40" s="42"/>
    </row>
    <row r="41" spans="1:8" ht="24" x14ac:dyDescent="0.2">
      <c r="A41" s="43"/>
      <c r="B41" s="45" t="s">
        <v>519</v>
      </c>
      <c r="C41" s="43">
        <v>5</v>
      </c>
      <c r="D41" s="44">
        <v>44292</v>
      </c>
      <c r="E41" s="43" t="s">
        <v>484</v>
      </c>
      <c r="F41" s="56" t="s">
        <v>474</v>
      </c>
      <c r="G41" s="56"/>
    </row>
    <row r="42" spans="1:8" ht="24" x14ac:dyDescent="0.2">
      <c r="A42" s="43"/>
      <c r="B42" s="45" t="s">
        <v>520</v>
      </c>
      <c r="C42" s="43">
        <v>4</v>
      </c>
      <c r="D42" s="44">
        <v>44292</v>
      </c>
      <c r="E42" s="43" t="s">
        <v>484</v>
      </c>
      <c r="F42" s="56"/>
      <c r="G42" s="56"/>
    </row>
    <row r="43" spans="1:8" ht="24" x14ac:dyDescent="0.2">
      <c r="A43" s="43"/>
      <c r="B43" s="45" t="s">
        <v>521</v>
      </c>
      <c r="C43" s="43">
        <v>3</v>
      </c>
      <c r="D43" s="44">
        <v>44292</v>
      </c>
      <c r="E43" s="43" t="s">
        <v>484</v>
      </c>
      <c r="F43" s="56"/>
      <c r="G43" s="56"/>
    </row>
    <row r="44" spans="1:8" x14ac:dyDescent="0.2">
      <c r="A44" s="43"/>
      <c r="B44" s="45" t="s">
        <v>522</v>
      </c>
      <c r="C44" s="43">
        <v>45</v>
      </c>
      <c r="D44" s="44">
        <v>44292</v>
      </c>
      <c r="E44" s="43" t="s">
        <v>484</v>
      </c>
      <c r="F44" s="56"/>
      <c r="G44" s="56"/>
      <c r="H44" s="24" t="s">
        <v>529</v>
      </c>
    </row>
    <row r="45" spans="1:8" x14ac:dyDescent="0.2">
      <c r="A45" s="43"/>
      <c r="B45" s="45" t="s">
        <v>523</v>
      </c>
      <c r="C45" s="43">
        <v>27</v>
      </c>
      <c r="D45" s="44">
        <v>44292</v>
      </c>
      <c r="E45" s="43" t="s">
        <v>484</v>
      </c>
      <c r="F45" s="56"/>
      <c r="G45" s="56"/>
      <c r="H45" s="24" t="s">
        <v>530</v>
      </c>
    </row>
    <row r="46" spans="1:8" x14ac:dyDescent="0.2">
      <c r="A46" s="43"/>
      <c r="B46" s="45" t="s">
        <v>524</v>
      </c>
      <c r="C46" s="43">
        <v>10</v>
      </c>
      <c r="D46" s="44">
        <v>44292</v>
      </c>
      <c r="E46" s="43" t="s">
        <v>484</v>
      </c>
      <c r="F46" s="56"/>
      <c r="G46" s="56"/>
      <c r="H46" s="24" t="s">
        <v>531</v>
      </c>
    </row>
    <row r="47" spans="1:8" x14ac:dyDescent="0.2">
      <c r="C47" s="24">
        <f>SUM(C41:C46)</f>
        <v>94</v>
      </c>
    </row>
  </sheetData>
  <mergeCells count="2">
    <mergeCell ref="F18:G23"/>
    <mergeCell ref="F41:G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C37EC-2A36-2544-B35C-5F669F5E51B5}">
  <sheetPr>
    <tabColor rgb="FFFFFF00"/>
  </sheetPr>
  <dimension ref="A1:M107"/>
  <sheetViews>
    <sheetView zoomScale="70" zoomScaleNormal="70" workbookViewId="0">
      <selection activeCell="H21" sqref="H21"/>
    </sheetView>
  </sheetViews>
  <sheetFormatPr defaultColWidth="8.85546875" defaultRowHeight="15" x14ac:dyDescent="0.25"/>
  <cols>
    <col min="1" max="1" width="8.85546875" style="17"/>
    <col min="2" max="2" width="13.140625" style="17" bestFit="1" customWidth="1"/>
    <col min="3" max="3" width="37.42578125" style="17" bestFit="1" customWidth="1"/>
    <col min="4" max="4" width="21.140625" style="17" bestFit="1" customWidth="1"/>
    <col min="5" max="5" width="6.42578125" style="17" bestFit="1" customWidth="1"/>
    <col min="6" max="6" width="6.5703125" style="17" bestFit="1" customWidth="1"/>
    <col min="7" max="7" width="16.42578125" style="17" customWidth="1"/>
    <col min="8" max="8" width="35.42578125" style="17" bestFit="1" customWidth="1"/>
    <col min="9" max="9" width="6.5703125" style="17" bestFit="1" customWidth="1"/>
    <col min="10" max="10" width="7.5703125" style="17" bestFit="1" customWidth="1"/>
    <col min="11" max="11" width="28.85546875" style="17" hidden="1" customWidth="1"/>
    <col min="12" max="12" width="6.85546875" style="17" customWidth="1"/>
    <col min="13" max="16384" width="8.85546875" style="17"/>
  </cols>
  <sheetData>
    <row r="1" spans="1:13" ht="14.45" customHeight="1" x14ac:dyDescent="0.25">
      <c r="A1" s="57" t="s">
        <v>456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3" spans="1:13" s="16" customFormat="1" x14ac:dyDescent="0.25">
      <c r="A3" s="15" t="s">
        <v>437</v>
      </c>
      <c r="B3" s="16" t="s">
        <v>424</v>
      </c>
      <c r="C3" s="16" t="s">
        <v>425</v>
      </c>
      <c r="D3" s="16" t="s">
        <v>426</v>
      </c>
      <c r="E3" s="16" t="s">
        <v>427</v>
      </c>
      <c r="F3" s="16" t="s">
        <v>428</v>
      </c>
      <c r="G3" s="16" t="s">
        <v>429</v>
      </c>
      <c r="H3" s="16" t="s">
        <v>430</v>
      </c>
      <c r="I3" s="16" t="s">
        <v>431</v>
      </c>
      <c r="J3" s="16" t="s">
        <v>116</v>
      </c>
      <c r="K3" s="16" t="s">
        <v>113</v>
      </c>
      <c r="L3" s="16" t="s">
        <v>432</v>
      </c>
    </row>
    <row r="5" spans="1:13" x14ac:dyDescent="0.25">
      <c r="B5" s="16" t="s">
        <v>433</v>
      </c>
    </row>
    <row r="6" spans="1:13" x14ac:dyDescent="0.25">
      <c r="B6" s="46" t="s">
        <v>458</v>
      </c>
      <c r="C6" s="46"/>
      <c r="D6" s="46" t="s">
        <v>535</v>
      </c>
      <c r="E6" s="46"/>
      <c r="F6" s="46"/>
      <c r="G6" s="46"/>
      <c r="H6" s="46" t="s">
        <v>459</v>
      </c>
    </row>
    <row r="7" spans="1:13" x14ac:dyDescent="0.25">
      <c r="A7" s="18">
        <f>1+A6</f>
        <v>1</v>
      </c>
      <c r="B7" s="17" t="s">
        <v>126</v>
      </c>
      <c r="C7" s="17" t="s">
        <v>193</v>
      </c>
      <c r="D7" s="17" t="s">
        <v>32</v>
      </c>
      <c r="E7" s="17" t="s">
        <v>36</v>
      </c>
      <c r="F7" s="17" t="s">
        <v>37</v>
      </c>
      <c r="G7" s="17" t="s">
        <v>45</v>
      </c>
      <c r="H7" s="17" t="s">
        <v>194</v>
      </c>
      <c r="I7" s="17" t="s">
        <v>105</v>
      </c>
      <c r="J7" s="17" t="s">
        <v>108</v>
      </c>
      <c r="K7" s="17" t="s">
        <v>110</v>
      </c>
      <c r="L7" s="17" t="s">
        <v>108</v>
      </c>
      <c r="M7" s="20" t="s">
        <v>454</v>
      </c>
    </row>
    <row r="8" spans="1:13" x14ac:dyDescent="0.25">
      <c r="A8" s="18">
        <f t="shared" ref="A8:A21" si="0">1+A7</f>
        <v>2</v>
      </c>
      <c r="B8" s="17" t="s">
        <v>126</v>
      </c>
      <c r="C8" s="17" t="s">
        <v>133</v>
      </c>
      <c r="D8" s="17" t="s">
        <v>356</v>
      </c>
      <c r="E8" s="17" t="s">
        <v>36</v>
      </c>
      <c r="F8" s="17" t="s">
        <v>41</v>
      </c>
      <c r="G8" s="17" t="s">
        <v>357</v>
      </c>
      <c r="H8" s="17" t="s">
        <v>206</v>
      </c>
      <c r="I8" s="17" t="s">
        <v>105</v>
      </c>
      <c r="J8" s="17" t="s">
        <v>108</v>
      </c>
      <c r="K8" s="17" t="s">
        <v>110</v>
      </c>
      <c r="L8" s="17" t="s">
        <v>108</v>
      </c>
      <c r="M8" s="19" t="s">
        <v>455</v>
      </c>
    </row>
    <row r="9" spans="1:13" x14ac:dyDescent="0.25">
      <c r="A9" s="18">
        <f t="shared" si="0"/>
        <v>3</v>
      </c>
      <c r="B9" s="17" t="s">
        <v>126</v>
      </c>
      <c r="C9" s="17" t="s">
        <v>155</v>
      </c>
      <c r="D9" s="17" t="s">
        <v>164</v>
      </c>
      <c r="E9" s="17" t="s">
        <v>36</v>
      </c>
      <c r="F9" s="17" t="s">
        <v>37</v>
      </c>
      <c r="G9" s="17" t="s">
        <v>165</v>
      </c>
      <c r="H9" s="17" t="s">
        <v>166</v>
      </c>
      <c r="I9" s="17" t="s">
        <v>105</v>
      </c>
      <c r="J9" s="17" t="s">
        <v>108</v>
      </c>
      <c r="K9" s="17" t="s">
        <v>110</v>
      </c>
      <c r="L9" s="17" t="s">
        <v>108</v>
      </c>
      <c r="M9" s="20" t="s">
        <v>454</v>
      </c>
    </row>
    <row r="10" spans="1:13" x14ac:dyDescent="0.25">
      <c r="A10" s="18">
        <f t="shared" si="0"/>
        <v>4</v>
      </c>
      <c r="B10" s="17" t="s">
        <v>126</v>
      </c>
      <c r="C10" s="17" t="s">
        <v>153</v>
      </c>
      <c r="D10" s="17" t="s">
        <v>199</v>
      </c>
      <c r="E10" s="17" t="s">
        <v>36</v>
      </c>
      <c r="F10" s="17" t="s">
        <v>41</v>
      </c>
      <c r="G10" s="17" t="s">
        <v>200</v>
      </c>
      <c r="H10" s="17" t="s">
        <v>201</v>
      </c>
      <c r="I10" s="17" t="s">
        <v>105</v>
      </c>
      <c r="J10" s="17" t="s">
        <v>108</v>
      </c>
      <c r="K10" s="17" t="s">
        <v>110</v>
      </c>
      <c r="L10" s="17" t="s">
        <v>108</v>
      </c>
      <c r="M10" s="20" t="s">
        <v>454</v>
      </c>
    </row>
    <row r="11" spans="1:13" x14ac:dyDescent="0.25">
      <c r="A11" s="18">
        <f t="shared" si="0"/>
        <v>5</v>
      </c>
      <c r="B11" s="17" t="s">
        <v>126</v>
      </c>
      <c r="C11" s="17" t="s">
        <v>158</v>
      </c>
      <c r="D11" s="17" t="s">
        <v>195</v>
      </c>
      <c r="E11" s="17" t="s">
        <v>36</v>
      </c>
      <c r="F11" s="17" t="s">
        <v>37</v>
      </c>
      <c r="G11" s="17" t="s">
        <v>84</v>
      </c>
      <c r="H11" s="17" t="s">
        <v>196</v>
      </c>
      <c r="I11" s="17" t="s">
        <v>105</v>
      </c>
      <c r="J11" s="17" t="s">
        <v>108</v>
      </c>
      <c r="K11" s="17" t="s">
        <v>110</v>
      </c>
      <c r="L11" s="17" t="s">
        <v>108</v>
      </c>
      <c r="M11" s="20" t="s">
        <v>454</v>
      </c>
    </row>
    <row r="12" spans="1:13" x14ac:dyDescent="0.25">
      <c r="A12" s="18">
        <f t="shared" si="0"/>
        <v>6</v>
      </c>
      <c r="B12" s="17" t="s">
        <v>126</v>
      </c>
      <c r="C12" s="17" t="s">
        <v>171</v>
      </c>
      <c r="D12" s="17" t="s">
        <v>172</v>
      </c>
      <c r="E12" s="17" t="s">
        <v>36</v>
      </c>
      <c r="F12" s="17" t="s">
        <v>37</v>
      </c>
      <c r="G12" s="17" t="s">
        <v>61</v>
      </c>
      <c r="H12" s="17" t="s">
        <v>173</v>
      </c>
      <c r="I12" s="17" t="s">
        <v>105</v>
      </c>
      <c r="J12" s="17" t="s">
        <v>108</v>
      </c>
      <c r="K12" s="17" t="s">
        <v>110</v>
      </c>
      <c r="L12" s="17" t="s">
        <v>108</v>
      </c>
      <c r="M12" s="20" t="s">
        <v>454</v>
      </c>
    </row>
    <row r="13" spans="1:13" x14ac:dyDescent="0.25">
      <c r="A13" s="18">
        <f t="shared" si="0"/>
        <v>7</v>
      </c>
      <c r="B13" s="17" t="s">
        <v>126</v>
      </c>
      <c r="C13" s="17" t="s">
        <v>155</v>
      </c>
      <c r="D13" s="17" t="s">
        <v>214</v>
      </c>
      <c r="E13" s="17" t="s">
        <v>36</v>
      </c>
      <c r="F13" s="17" t="s">
        <v>37</v>
      </c>
      <c r="G13" s="17" t="s">
        <v>215</v>
      </c>
      <c r="H13" s="17" t="s">
        <v>166</v>
      </c>
      <c r="I13" s="17" t="s">
        <v>105</v>
      </c>
      <c r="J13" s="17" t="s">
        <v>108</v>
      </c>
      <c r="K13" s="17" t="s">
        <v>110</v>
      </c>
      <c r="L13" s="17" t="s">
        <v>108</v>
      </c>
      <c r="M13" s="20" t="s">
        <v>454</v>
      </c>
    </row>
    <row r="14" spans="1:13" x14ac:dyDescent="0.25">
      <c r="A14" s="18">
        <f t="shared" si="0"/>
        <v>8</v>
      </c>
      <c r="B14" s="17" t="s">
        <v>126</v>
      </c>
      <c r="C14" s="17" t="s">
        <v>148</v>
      </c>
      <c r="D14" s="17" t="s">
        <v>167</v>
      </c>
      <c r="E14" s="17" t="s">
        <v>36</v>
      </c>
      <c r="F14" s="17" t="s">
        <v>37</v>
      </c>
      <c r="G14" s="17" t="s">
        <v>58</v>
      </c>
      <c r="H14" s="17" t="s">
        <v>149</v>
      </c>
      <c r="I14" s="17" t="s">
        <v>105</v>
      </c>
      <c r="J14" s="17" t="s">
        <v>108</v>
      </c>
      <c r="K14" s="17" t="s">
        <v>110</v>
      </c>
      <c r="L14" s="17" t="s">
        <v>108</v>
      </c>
      <c r="M14" s="20" t="s">
        <v>454</v>
      </c>
    </row>
    <row r="15" spans="1:13" x14ac:dyDescent="0.25">
      <c r="A15" s="18">
        <f t="shared" si="0"/>
        <v>9</v>
      </c>
      <c r="B15" s="17" t="s">
        <v>126</v>
      </c>
      <c r="C15" s="17" t="s">
        <v>171</v>
      </c>
      <c r="D15" s="17" t="s">
        <v>358</v>
      </c>
      <c r="E15" s="17" t="s">
        <v>36</v>
      </c>
      <c r="F15" s="17" t="s">
        <v>359</v>
      </c>
      <c r="G15" s="17" t="s">
        <v>360</v>
      </c>
      <c r="H15" s="17" t="s">
        <v>361</v>
      </c>
      <c r="I15" s="17" t="s">
        <v>105</v>
      </c>
      <c r="J15" s="17" t="s">
        <v>108</v>
      </c>
      <c r="K15" s="17" t="s">
        <v>110</v>
      </c>
      <c r="L15" s="17" t="s">
        <v>108</v>
      </c>
      <c r="M15" s="19" t="s">
        <v>455</v>
      </c>
    </row>
    <row r="16" spans="1:13" x14ac:dyDescent="0.25">
      <c r="A16" s="18">
        <f t="shared" si="0"/>
        <v>10</v>
      </c>
      <c r="B16" s="17" t="s">
        <v>126</v>
      </c>
      <c r="C16" s="17" t="s">
        <v>141</v>
      </c>
      <c r="D16" s="17" t="s">
        <v>213</v>
      </c>
      <c r="E16" s="17" t="s">
        <v>36</v>
      </c>
      <c r="F16" s="17" t="s">
        <v>41</v>
      </c>
      <c r="G16" s="17" t="s">
        <v>49</v>
      </c>
      <c r="H16" s="17" t="s">
        <v>211</v>
      </c>
      <c r="I16" s="17" t="s">
        <v>105</v>
      </c>
      <c r="J16" s="17" t="s">
        <v>108</v>
      </c>
      <c r="K16" s="17" t="s">
        <v>110</v>
      </c>
      <c r="L16" s="17" t="s">
        <v>108</v>
      </c>
      <c r="M16" s="20" t="s">
        <v>454</v>
      </c>
    </row>
    <row r="17" spans="1:13" x14ac:dyDescent="0.25">
      <c r="A17" s="18">
        <f t="shared" si="0"/>
        <v>11</v>
      </c>
      <c r="B17" s="17" t="s">
        <v>126</v>
      </c>
      <c r="C17" s="17" t="s">
        <v>183</v>
      </c>
      <c r="D17" s="17" t="s">
        <v>362</v>
      </c>
      <c r="E17" s="17" t="s">
        <v>36</v>
      </c>
      <c r="F17" s="17" t="s">
        <v>41</v>
      </c>
      <c r="G17" s="17" t="s">
        <v>363</v>
      </c>
      <c r="H17" s="17" t="s">
        <v>364</v>
      </c>
      <c r="I17" s="17" t="s">
        <v>105</v>
      </c>
      <c r="J17" s="17" t="s">
        <v>108</v>
      </c>
      <c r="K17" s="17" t="s">
        <v>110</v>
      </c>
      <c r="L17" s="17" t="s">
        <v>108</v>
      </c>
      <c r="M17" s="19" t="s">
        <v>455</v>
      </c>
    </row>
    <row r="18" spans="1:13" x14ac:dyDescent="0.25">
      <c r="A18" s="18">
        <f t="shared" si="0"/>
        <v>12</v>
      </c>
      <c r="B18" s="17" t="s">
        <v>126</v>
      </c>
      <c r="C18" s="17" t="s">
        <v>174</v>
      </c>
      <c r="D18" s="17" t="s">
        <v>365</v>
      </c>
      <c r="E18" s="17" t="s">
        <v>36</v>
      </c>
      <c r="F18" s="17" t="s">
        <v>41</v>
      </c>
      <c r="G18" s="17" t="s">
        <v>366</v>
      </c>
      <c r="H18" s="17" t="s">
        <v>176</v>
      </c>
      <c r="I18" s="17" t="s">
        <v>105</v>
      </c>
      <c r="J18" s="17" t="s">
        <v>108</v>
      </c>
      <c r="K18" s="17" t="s">
        <v>110</v>
      </c>
      <c r="L18" s="17" t="s">
        <v>108</v>
      </c>
      <c r="M18" s="19" t="s">
        <v>455</v>
      </c>
    </row>
    <row r="19" spans="1:13" x14ac:dyDescent="0.25">
      <c r="A19" s="18">
        <f t="shared" si="0"/>
        <v>13</v>
      </c>
      <c r="B19" s="17" t="s">
        <v>126</v>
      </c>
      <c r="C19" s="17" t="s">
        <v>129</v>
      </c>
      <c r="D19" s="17" t="s">
        <v>367</v>
      </c>
      <c r="E19" s="17" t="s">
        <v>36</v>
      </c>
      <c r="F19" s="17" t="s">
        <v>41</v>
      </c>
      <c r="G19" s="17" t="s">
        <v>368</v>
      </c>
      <c r="H19" s="17" t="s">
        <v>137</v>
      </c>
      <c r="I19" s="17" t="s">
        <v>105</v>
      </c>
      <c r="J19" s="17" t="s">
        <v>108</v>
      </c>
      <c r="K19" s="17" t="s">
        <v>110</v>
      </c>
      <c r="L19" s="17" t="s">
        <v>108</v>
      </c>
      <c r="M19" s="19" t="s">
        <v>455</v>
      </c>
    </row>
    <row r="20" spans="1:13" x14ac:dyDescent="0.25">
      <c r="A20" s="18">
        <f t="shared" si="0"/>
        <v>14</v>
      </c>
      <c r="B20" s="17" t="s">
        <v>126</v>
      </c>
      <c r="C20" s="17" t="s">
        <v>181</v>
      </c>
      <c r="D20" s="17" t="s">
        <v>28</v>
      </c>
      <c r="E20" s="17" t="s">
        <v>36</v>
      </c>
      <c r="F20" s="17" t="s">
        <v>37</v>
      </c>
      <c r="G20" s="17" t="s">
        <v>204</v>
      </c>
      <c r="H20" s="17" t="s">
        <v>205</v>
      </c>
      <c r="I20" s="17" t="s">
        <v>105</v>
      </c>
      <c r="J20" s="17" t="s">
        <v>108</v>
      </c>
      <c r="K20" s="17" t="s">
        <v>110</v>
      </c>
      <c r="L20" s="17" t="s">
        <v>108</v>
      </c>
      <c r="M20" s="20" t="s">
        <v>454</v>
      </c>
    </row>
    <row r="21" spans="1:13" x14ac:dyDescent="0.25">
      <c r="A21" s="18">
        <f t="shared" si="0"/>
        <v>15</v>
      </c>
      <c r="B21" s="17" t="s">
        <v>126</v>
      </c>
      <c r="C21" s="17" t="s">
        <v>155</v>
      </c>
      <c r="D21" s="17" t="s">
        <v>156</v>
      </c>
      <c r="E21" s="17" t="s">
        <v>36</v>
      </c>
      <c r="F21" s="17" t="s">
        <v>37</v>
      </c>
      <c r="G21" s="17" t="s">
        <v>42</v>
      </c>
      <c r="H21" s="17" t="s">
        <v>157</v>
      </c>
      <c r="I21" s="17" t="s">
        <v>105</v>
      </c>
      <c r="J21" s="17" t="s">
        <v>108</v>
      </c>
      <c r="K21" s="17" t="s">
        <v>110</v>
      </c>
      <c r="L21" s="17" t="s">
        <v>108</v>
      </c>
      <c r="M21" s="20" t="s">
        <v>454</v>
      </c>
    </row>
    <row r="22" spans="1:13" x14ac:dyDescent="0.25">
      <c r="A22" s="18"/>
      <c r="M22" s="20"/>
    </row>
    <row r="23" spans="1:13" x14ac:dyDescent="0.25">
      <c r="A23" s="18"/>
      <c r="B23" s="16" t="s">
        <v>457</v>
      </c>
      <c r="M23" s="20"/>
    </row>
    <row r="26" spans="1:13" x14ac:dyDescent="0.25">
      <c r="B26" s="16" t="s">
        <v>434</v>
      </c>
    </row>
    <row r="27" spans="1:13" x14ac:dyDescent="0.25">
      <c r="B27" s="46" t="s">
        <v>458</v>
      </c>
      <c r="C27" s="46"/>
      <c r="D27" s="46" t="s">
        <v>536</v>
      </c>
      <c r="E27" s="46"/>
      <c r="F27" s="46"/>
      <c r="G27" s="46"/>
      <c r="H27" s="46" t="s">
        <v>459</v>
      </c>
    </row>
    <row r="28" spans="1:13" x14ac:dyDescent="0.25">
      <c r="A28" s="18">
        <f>1+A27</f>
        <v>1</v>
      </c>
      <c r="B28" s="17" t="s">
        <v>126</v>
      </c>
      <c r="C28" s="17" t="s">
        <v>246</v>
      </c>
      <c r="D28" s="17" t="s">
        <v>369</v>
      </c>
      <c r="E28" s="17" t="s">
        <v>36</v>
      </c>
      <c r="F28" s="17" t="s">
        <v>41</v>
      </c>
      <c r="G28" s="17" t="s">
        <v>370</v>
      </c>
      <c r="H28" s="17" t="s">
        <v>371</v>
      </c>
      <c r="I28" s="17" t="s">
        <v>106</v>
      </c>
      <c r="J28" s="17" t="s">
        <v>108</v>
      </c>
      <c r="K28" s="17" t="s">
        <v>111</v>
      </c>
      <c r="L28" s="17" t="s">
        <v>108</v>
      </c>
    </row>
    <row r="29" spans="1:13" x14ac:dyDescent="0.25">
      <c r="A29" s="18">
        <f t="shared" ref="A29:A42" si="1">1+A28</f>
        <v>2</v>
      </c>
      <c r="B29" s="17" t="s">
        <v>126</v>
      </c>
      <c r="C29" s="17" t="s">
        <v>146</v>
      </c>
      <c r="D29" s="17" t="s">
        <v>372</v>
      </c>
      <c r="E29" s="17" t="s">
        <v>36</v>
      </c>
      <c r="F29" s="17" t="s">
        <v>41</v>
      </c>
      <c r="G29" s="17" t="s">
        <v>373</v>
      </c>
      <c r="H29" s="17" t="s">
        <v>374</v>
      </c>
      <c r="I29" s="17" t="s">
        <v>106</v>
      </c>
      <c r="J29" s="17" t="s">
        <v>108</v>
      </c>
      <c r="K29" s="17" t="s">
        <v>110</v>
      </c>
      <c r="L29" s="17" t="s">
        <v>108</v>
      </c>
    </row>
    <row r="30" spans="1:13" x14ac:dyDescent="0.25">
      <c r="A30" s="18">
        <f t="shared" si="1"/>
        <v>3</v>
      </c>
      <c r="B30" s="17" t="s">
        <v>126</v>
      </c>
      <c r="C30" s="17" t="s">
        <v>181</v>
      </c>
      <c r="D30" s="17" t="s">
        <v>278</v>
      </c>
      <c r="E30" s="17" t="s">
        <v>36</v>
      </c>
      <c r="F30" s="17" t="s">
        <v>37</v>
      </c>
      <c r="G30" s="17" t="s">
        <v>279</v>
      </c>
      <c r="H30" s="17" t="s">
        <v>245</v>
      </c>
      <c r="I30" s="17" t="s">
        <v>106</v>
      </c>
      <c r="J30" s="17" t="s">
        <v>108</v>
      </c>
      <c r="K30" s="17" t="s">
        <v>110</v>
      </c>
      <c r="L30" s="17" t="s">
        <v>108</v>
      </c>
    </row>
    <row r="31" spans="1:13" x14ac:dyDescent="0.25">
      <c r="A31" s="18">
        <f t="shared" si="1"/>
        <v>4</v>
      </c>
      <c r="B31" s="17" t="s">
        <v>126</v>
      </c>
      <c r="C31" s="17" t="s">
        <v>246</v>
      </c>
      <c r="D31" s="17" t="s">
        <v>375</v>
      </c>
      <c r="E31" s="17" t="s">
        <v>36</v>
      </c>
      <c r="F31" s="17" t="s">
        <v>376</v>
      </c>
      <c r="G31" s="17" t="s">
        <v>377</v>
      </c>
      <c r="H31" s="17" t="s">
        <v>248</v>
      </c>
      <c r="I31" s="17" t="s">
        <v>106</v>
      </c>
      <c r="J31" s="17" t="s">
        <v>108</v>
      </c>
      <c r="K31" s="17" t="s">
        <v>110</v>
      </c>
      <c r="L31" s="17" t="s">
        <v>108</v>
      </c>
    </row>
    <row r="32" spans="1:13" x14ac:dyDescent="0.25">
      <c r="A32" s="18">
        <f t="shared" si="1"/>
        <v>5</v>
      </c>
      <c r="B32" s="17" t="s">
        <v>126</v>
      </c>
      <c r="C32" s="17" t="s">
        <v>255</v>
      </c>
      <c r="D32" s="17" t="s">
        <v>15</v>
      </c>
      <c r="E32" s="17" t="s">
        <v>36</v>
      </c>
      <c r="F32" s="17" t="s">
        <v>39</v>
      </c>
      <c r="G32" s="17" t="s">
        <v>263</v>
      </c>
      <c r="H32" s="17" t="s">
        <v>256</v>
      </c>
      <c r="I32" s="17" t="s">
        <v>106</v>
      </c>
      <c r="J32" s="17" t="s">
        <v>108</v>
      </c>
      <c r="K32" s="17" t="s">
        <v>110</v>
      </c>
      <c r="L32" s="17" t="s">
        <v>108</v>
      </c>
    </row>
    <row r="33" spans="1:12" x14ac:dyDescent="0.25">
      <c r="A33" s="18">
        <f t="shared" si="1"/>
        <v>6</v>
      </c>
      <c r="B33" s="17" t="s">
        <v>126</v>
      </c>
      <c r="C33" s="17" t="s">
        <v>202</v>
      </c>
      <c r="D33" s="17" t="s">
        <v>275</v>
      </c>
      <c r="E33" s="17" t="s">
        <v>36</v>
      </c>
      <c r="F33" s="17" t="s">
        <v>37</v>
      </c>
      <c r="G33" s="17" t="s">
        <v>53</v>
      </c>
      <c r="H33" s="17" t="s">
        <v>276</v>
      </c>
      <c r="I33" s="17" t="s">
        <v>106</v>
      </c>
      <c r="J33" s="17" t="s">
        <v>108</v>
      </c>
      <c r="K33" s="17" t="s">
        <v>110</v>
      </c>
      <c r="L33" s="17" t="s">
        <v>108</v>
      </c>
    </row>
    <row r="34" spans="1:12" x14ac:dyDescent="0.25">
      <c r="A34" s="18">
        <f t="shared" si="1"/>
        <v>7</v>
      </c>
      <c r="B34" s="17" t="s">
        <v>126</v>
      </c>
      <c r="C34" s="17" t="s">
        <v>127</v>
      </c>
      <c r="D34" s="17" t="s">
        <v>23</v>
      </c>
      <c r="E34" s="17" t="s">
        <v>36</v>
      </c>
      <c r="F34" s="17" t="s">
        <v>37</v>
      </c>
      <c r="G34" s="17" t="s">
        <v>57</v>
      </c>
      <c r="H34" s="17" t="s">
        <v>248</v>
      </c>
      <c r="I34" s="17" t="s">
        <v>106</v>
      </c>
      <c r="J34" s="17" t="s">
        <v>108</v>
      </c>
      <c r="K34" s="17" t="s">
        <v>110</v>
      </c>
      <c r="L34" s="17" t="s">
        <v>108</v>
      </c>
    </row>
    <row r="35" spans="1:12" x14ac:dyDescent="0.25">
      <c r="A35" s="18">
        <f t="shared" si="1"/>
        <v>8</v>
      </c>
      <c r="B35" s="17" t="s">
        <v>126</v>
      </c>
      <c r="C35" s="17" t="s">
        <v>150</v>
      </c>
      <c r="D35" s="17" t="s">
        <v>24</v>
      </c>
      <c r="E35" s="17" t="s">
        <v>36</v>
      </c>
      <c r="F35" s="17" t="s">
        <v>37</v>
      </c>
      <c r="G35" s="17" t="s">
        <v>227</v>
      </c>
      <c r="H35" s="17" t="s">
        <v>228</v>
      </c>
      <c r="I35" s="17" t="s">
        <v>106</v>
      </c>
      <c r="J35" s="17" t="s">
        <v>108</v>
      </c>
      <c r="K35" s="17" t="s">
        <v>112</v>
      </c>
      <c r="L35" s="17" t="s">
        <v>108</v>
      </c>
    </row>
    <row r="36" spans="1:12" x14ac:dyDescent="0.25">
      <c r="A36" s="18">
        <f t="shared" si="1"/>
        <v>9</v>
      </c>
      <c r="B36" s="17" t="s">
        <v>126</v>
      </c>
      <c r="C36" s="17" t="s">
        <v>129</v>
      </c>
      <c r="D36" s="17" t="s">
        <v>378</v>
      </c>
      <c r="E36" s="17" t="s">
        <v>36</v>
      </c>
      <c r="F36" s="17" t="s">
        <v>359</v>
      </c>
      <c r="G36" s="17" t="s">
        <v>379</v>
      </c>
      <c r="H36" s="17" t="s">
        <v>264</v>
      </c>
      <c r="I36" s="17" t="s">
        <v>106</v>
      </c>
      <c r="J36" s="17" t="s">
        <v>109</v>
      </c>
      <c r="K36" s="17" t="s">
        <v>110</v>
      </c>
      <c r="L36" s="17" t="s">
        <v>108</v>
      </c>
    </row>
    <row r="37" spans="1:12" x14ac:dyDescent="0.25">
      <c r="A37" s="18">
        <f t="shared" si="1"/>
        <v>10</v>
      </c>
      <c r="B37" s="17" t="s">
        <v>126</v>
      </c>
      <c r="C37" s="17" t="s">
        <v>189</v>
      </c>
      <c r="D37" s="17" t="s">
        <v>272</v>
      </c>
      <c r="E37" s="17" t="s">
        <v>36</v>
      </c>
      <c r="F37" s="17" t="s">
        <v>37</v>
      </c>
      <c r="G37" s="17" t="s">
        <v>89</v>
      </c>
      <c r="H37" s="17" t="s">
        <v>273</v>
      </c>
      <c r="I37" s="17" t="s">
        <v>106</v>
      </c>
      <c r="J37" s="17" t="s">
        <v>108</v>
      </c>
      <c r="K37" s="17" t="s">
        <v>110</v>
      </c>
      <c r="L37" s="17" t="s">
        <v>108</v>
      </c>
    </row>
    <row r="38" spans="1:12" x14ac:dyDescent="0.25">
      <c r="A38" s="18">
        <f t="shared" si="1"/>
        <v>11</v>
      </c>
      <c r="B38" s="17" t="s">
        <v>126</v>
      </c>
      <c r="C38" s="17" t="s">
        <v>181</v>
      </c>
      <c r="D38" s="17" t="s">
        <v>282</v>
      </c>
      <c r="E38" s="17" t="s">
        <v>36</v>
      </c>
      <c r="F38" s="17" t="s">
        <v>37</v>
      </c>
      <c r="G38" s="17" t="s">
        <v>52</v>
      </c>
      <c r="H38" s="17" t="s">
        <v>226</v>
      </c>
      <c r="I38" s="17" t="s">
        <v>106</v>
      </c>
      <c r="J38" s="17" t="s">
        <v>108</v>
      </c>
      <c r="K38" s="17" t="s">
        <v>110</v>
      </c>
      <c r="L38" s="17" t="s">
        <v>108</v>
      </c>
    </row>
    <row r="39" spans="1:12" x14ac:dyDescent="0.25">
      <c r="A39" s="18">
        <f t="shared" si="1"/>
        <v>12</v>
      </c>
      <c r="B39" s="17" t="s">
        <v>126</v>
      </c>
      <c r="C39" s="17" t="s">
        <v>127</v>
      </c>
      <c r="D39" s="17" t="s">
        <v>249</v>
      </c>
      <c r="E39" s="17" t="s">
        <v>35</v>
      </c>
      <c r="F39" s="17" t="s">
        <v>37</v>
      </c>
      <c r="G39" s="17" t="s">
        <v>250</v>
      </c>
      <c r="H39" s="17" t="s">
        <v>251</v>
      </c>
      <c r="I39" s="17" t="s">
        <v>106</v>
      </c>
      <c r="J39" s="17" t="s">
        <v>108</v>
      </c>
      <c r="K39" s="17" t="s">
        <v>110</v>
      </c>
      <c r="L39" s="17" t="s">
        <v>108</v>
      </c>
    </row>
    <row r="40" spans="1:12" x14ac:dyDescent="0.25">
      <c r="A40" s="18">
        <f t="shared" si="1"/>
        <v>13</v>
      </c>
      <c r="B40" s="17" t="s">
        <v>126</v>
      </c>
      <c r="C40" s="17" t="s">
        <v>141</v>
      </c>
      <c r="D40" s="17" t="s">
        <v>15</v>
      </c>
      <c r="E40" s="17" t="s">
        <v>36</v>
      </c>
      <c r="F40" s="17" t="s">
        <v>37</v>
      </c>
      <c r="G40" s="17" t="s">
        <v>88</v>
      </c>
      <c r="H40" s="17" t="s">
        <v>281</v>
      </c>
      <c r="I40" s="17" t="s">
        <v>106</v>
      </c>
      <c r="J40" s="17" t="s">
        <v>108</v>
      </c>
      <c r="K40" s="17" t="s">
        <v>110</v>
      </c>
      <c r="L40" s="17" t="s">
        <v>108</v>
      </c>
    </row>
    <row r="41" spans="1:12" x14ac:dyDescent="0.25">
      <c r="A41" s="18">
        <f t="shared" si="1"/>
        <v>14</v>
      </c>
      <c r="B41" s="17" t="s">
        <v>126</v>
      </c>
      <c r="C41" s="17" t="s">
        <v>158</v>
      </c>
      <c r="D41" s="17" t="s">
        <v>380</v>
      </c>
      <c r="E41" s="17" t="s">
        <v>36</v>
      </c>
      <c r="F41" s="17" t="s">
        <v>41</v>
      </c>
      <c r="G41" s="17" t="s">
        <v>381</v>
      </c>
      <c r="H41" s="17" t="s">
        <v>259</v>
      </c>
      <c r="I41" s="17" t="s">
        <v>106</v>
      </c>
      <c r="J41" s="17" t="s">
        <v>108</v>
      </c>
      <c r="K41" s="17" t="s">
        <v>112</v>
      </c>
      <c r="L41" s="17" t="s">
        <v>108</v>
      </c>
    </row>
    <row r="42" spans="1:12" x14ac:dyDescent="0.25">
      <c r="A42" s="18">
        <f t="shared" si="1"/>
        <v>15</v>
      </c>
      <c r="B42" s="17" t="s">
        <v>126</v>
      </c>
      <c r="C42" s="17" t="s">
        <v>159</v>
      </c>
      <c r="D42" s="17" t="s">
        <v>260</v>
      </c>
      <c r="E42" s="17" t="s">
        <v>35</v>
      </c>
      <c r="F42" s="17" t="s">
        <v>37</v>
      </c>
      <c r="G42" s="17" t="s">
        <v>261</v>
      </c>
      <c r="H42" s="17" t="s">
        <v>262</v>
      </c>
      <c r="I42" s="17" t="s">
        <v>106</v>
      </c>
      <c r="J42" s="17" t="s">
        <v>108</v>
      </c>
      <c r="K42" s="17" t="s">
        <v>112</v>
      </c>
      <c r="L42" s="17" t="s">
        <v>108</v>
      </c>
    </row>
    <row r="43" spans="1:12" x14ac:dyDescent="0.25">
      <c r="A43" s="18"/>
      <c r="B43" s="20" t="s">
        <v>460</v>
      </c>
    </row>
    <row r="44" spans="1:12" x14ac:dyDescent="0.25">
      <c r="A44" s="18"/>
    </row>
    <row r="47" spans="1:12" x14ac:dyDescent="0.25">
      <c r="B47" s="16" t="s">
        <v>435</v>
      </c>
    </row>
    <row r="48" spans="1:12" x14ac:dyDescent="0.25">
      <c r="B48" s="46" t="s">
        <v>458</v>
      </c>
      <c r="C48" s="46"/>
      <c r="D48" s="46" t="s">
        <v>535</v>
      </c>
      <c r="E48" s="46"/>
      <c r="F48" s="46"/>
      <c r="G48" s="46"/>
      <c r="H48" s="46" t="s">
        <v>461</v>
      </c>
    </row>
    <row r="49" spans="1:12" x14ac:dyDescent="0.25">
      <c r="A49" s="18">
        <f t="shared" ref="A49:A63" si="2">1+A48</f>
        <v>1</v>
      </c>
      <c r="B49" s="17" t="s">
        <v>126</v>
      </c>
      <c r="C49" s="17" t="s">
        <v>133</v>
      </c>
      <c r="D49" s="17" t="s">
        <v>322</v>
      </c>
      <c r="E49" s="17" t="s">
        <v>36</v>
      </c>
      <c r="F49" s="17" t="s">
        <v>37</v>
      </c>
      <c r="G49" s="17" t="s">
        <v>93</v>
      </c>
      <c r="H49" s="17" t="s">
        <v>323</v>
      </c>
      <c r="I49" s="17" t="s">
        <v>107</v>
      </c>
      <c r="J49" s="17" t="s">
        <v>108</v>
      </c>
      <c r="K49" s="17" t="s">
        <v>110</v>
      </c>
      <c r="L49" s="17" t="s">
        <v>108</v>
      </c>
    </row>
    <row r="50" spans="1:12" x14ac:dyDescent="0.25">
      <c r="A50" s="18">
        <f t="shared" si="2"/>
        <v>2</v>
      </c>
      <c r="B50" s="17" t="s">
        <v>126</v>
      </c>
      <c r="C50" s="17" t="s">
        <v>133</v>
      </c>
      <c r="D50" s="17" t="s">
        <v>320</v>
      </c>
      <c r="E50" s="17" t="s">
        <v>36</v>
      </c>
      <c r="F50" s="17" t="s">
        <v>37</v>
      </c>
      <c r="G50" s="17" t="s">
        <v>321</v>
      </c>
      <c r="H50" s="17" t="s">
        <v>295</v>
      </c>
      <c r="I50" s="17" t="s">
        <v>107</v>
      </c>
      <c r="J50" s="17" t="s">
        <v>108</v>
      </c>
      <c r="K50" s="17" t="s">
        <v>110</v>
      </c>
      <c r="L50" s="17" t="s">
        <v>108</v>
      </c>
    </row>
    <row r="51" spans="1:12" x14ac:dyDescent="0.25">
      <c r="A51" s="18">
        <f t="shared" si="2"/>
        <v>3</v>
      </c>
      <c r="B51" s="17" t="s">
        <v>126</v>
      </c>
      <c r="C51" s="17" t="s">
        <v>133</v>
      </c>
      <c r="D51" s="17" t="s">
        <v>314</v>
      </c>
      <c r="E51" s="17" t="s">
        <v>36</v>
      </c>
      <c r="F51" s="17" t="s">
        <v>37</v>
      </c>
      <c r="G51" s="17" t="s">
        <v>103</v>
      </c>
      <c r="H51" s="17" t="s">
        <v>315</v>
      </c>
      <c r="I51" s="17" t="s">
        <v>107</v>
      </c>
      <c r="J51" s="17" t="s">
        <v>108</v>
      </c>
      <c r="K51" s="17" t="s">
        <v>110</v>
      </c>
      <c r="L51" s="17" t="s">
        <v>108</v>
      </c>
    </row>
    <row r="52" spans="1:12" x14ac:dyDescent="0.25">
      <c r="A52" s="18">
        <f t="shared" si="2"/>
        <v>4</v>
      </c>
      <c r="B52" s="17" t="s">
        <v>126</v>
      </c>
      <c r="C52" s="17" t="s">
        <v>133</v>
      </c>
      <c r="D52" s="17" t="s">
        <v>382</v>
      </c>
      <c r="E52" s="17" t="s">
        <v>36</v>
      </c>
      <c r="F52" s="17" t="s">
        <v>39</v>
      </c>
      <c r="G52" s="17" t="s">
        <v>383</v>
      </c>
      <c r="H52" s="17" t="s">
        <v>384</v>
      </c>
      <c r="I52" s="17" t="s">
        <v>107</v>
      </c>
      <c r="J52" s="17" t="s">
        <v>108</v>
      </c>
      <c r="K52" s="17" t="s">
        <v>110</v>
      </c>
      <c r="L52" s="17" t="s">
        <v>108</v>
      </c>
    </row>
    <row r="53" spans="1:12" x14ac:dyDescent="0.25">
      <c r="A53" s="18">
        <f t="shared" si="2"/>
        <v>5</v>
      </c>
      <c r="B53" s="17" t="s">
        <v>126</v>
      </c>
      <c r="C53" s="17" t="s">
        <v>133</v>
      </c>
      <c r="D53" s="17" t="s">
        <v>385</v>
      </c>
      <c r="E53" s="17" t="s">
        <v>35</v>
      </c>
      <c r="F53" s="17" t="s">
        <v>359</v>
      </c>
      <c r="G53" s="17" t="s">
        <v>386</v>
      </c>
      <c r="H53" s="17" t="s">
        <v>387</v>
      </c>
      <c r="I53" s="17" t="s">
        <v>107</v>
      </c>
      <c r="J53" s="17" t="s">
        <v>108</v>
      </c>
      <c r="K53" s="17" t="s">
        <v>111</v>
      </c>
      <c r="L53" s="17" t="s">
        <v>108</v>
      </c>
    </row>
    <row r="54" spans="1:12" x14ac:dyDescent="0.25">
      <c r="A54" s="18">
        <f t="shared" si="2"/>
        <v>6</v>
      </c>
      <c r="B54" s="17" t="s">
        <v>126</v>
      </c>
      <c r="C54" s="17" t="s">
        <v>133</v>
      </c>
      <c r="D54" s="17" t="s">
        <v>318</v>
      </c>
      <c r="E54" s="17" t="s">
        <v>35</v>
      </c>
      <c r="F54" s="17" t="s">
        <v>37</v>
      </c>
      <c r="G54" s="17" t="s">
        <v>71</v>
      </c>
      <c r="H54" s="17" t="s">
        <v>319</v>
      </c>
      <c r="I54" s="17" t="s">
        <v>107</v>
      </c>
      <c r="J54" s="17" t="s">
        <v>108</v>
      </c>
      <c r="K54" s="17" t="s">
        <v>111</v>
      </c>
      <c r="L54" s="17" t="s">
        <v>108</v>
      </c>
    </row>
    <row r="55" spans="1:12" x14ac:dyDescent="0.25">
      <c r="A55" s="18">
        <f t="shared" si="2"/>
        <v>7</v>
      </c>
      <c r="B55" s="17" t="s">
        <v>126</v>
      </c>
      <c r="C55" s="17" t="s">
        <v>133</v>
      </c>
      <c r="D55" s="17" t="s">
        <v>286</v>
      </c>
      <c r="E55" s="17" t="s">
        <v>35</v>
      </c>
      <c r="F55" s="17" t="s">
        <v>37</v>
      </c>
      <c r="G55" s="17" t="s">
        <v>287</v>
      </c>
      <c r="H55" s="17" t="s">
        <v>288</v>
      </c>
      <c r="I55" s="17" t="s">
        <v>107</v>
      </c>
      <c r="J55" s="17" t="s">
        <v>108</v>
      </c>
      <c r="K55" s="17" t="s">
        <v>110</v>
      </c>
      <c r="L55" s="17" t="s">
        <v>108</v>
      </c>
    </row>
    <row r="56" spans="1:12" x14ac:dyDescent="0.25">
      <c r="A56" s="18">
        <f t="shared" si="2"/>
        <v>8</v>
      </c>
      <c r="B56" s="17" t="s">
        <v>126</v>
      </c>
      <c r="C56" s="17" t="s">
        <v>133</v>
      </c>
      <c r="D56" s="17" t="s">
        <v>291</v>
      </c>
      <c r="E56" s="17" t="s">
        <v>36</v>
      </c>
      <c r="F56" s="17" t="s">
        <v>37</v>
      </c>
      <c r="G56" s="17" t="s">
        <v>292</v>
      </c>
      <c r="H56" s="17" t="s">
        <v>293</v>
      </c>
      <c r="I56" s="17" t="s">
        <v>107</v>
      </c>
      <c r="J56" s="17" t="s">
        <v>108</v>
      </c>
      <c r="K56" s="17" t="s">
        <v>110</v>
      </c>
      <c r="L56" s="17" t="s">
        <v>108</v>
      </c>
    </row>
    <row r="57" spans="1:12" x14ac:dyDescent="0.25">
      <c r="A57" s="18">
        <f t="shared" si="2"/>
        <v>9</v>
      </c>
      <c r="B57" s="17" t="s">
        <v>126</v>
      </c>
      <c r="C57" s="17" t="s">
        <v>133</v>
      </c>
      <c r="D57" s="17" t="s">
        <v>388</v>
      </c>
      <c r="E57" s="17" t="s">
        <v>35</v>
      </c>
      <c r="F57" s="17" t="s">
        <v>41</v>
      </c>
      <c r="G57" s="17" t="s">
        <v>389</v>
      </c>
      <c r="H57" s="17" t="s">
        <v>315</v>
      </c>
      <c r="I57" s="17" t="s">
        <v>107</v>
      </c>
      <c r="J57" s="17" t="s">
        <v>108</v>
      </c>
      <c r="K57" s="17" t="s">
        <v>110</v>
      </c>
      <c r="L57" s="17" t="s">
        <v>108</v>
      </c>
    </row>
    <row r="58" spans="1:12" x14ac:dyDescent="0.25">
      <c r="A58" s="18">
        <f t="shared" si="2"/>
        <v>10</v>
      </c>
      <c r="B58" s="17" t="s">
        <v>126</v>
      </c>
      <c r="C58" s="17" t="s">
        <v>133</v>
      </c>
      <c r="D58" s="17" t="s">
        <v>313</v>
      </c>
      <c r="E58" s="17" t="s">
        <v>36</v>
      </c>
      <c r="F58" s="17" t="s">
        <v>37</v>
      </c>
      <c r="G58" s="17" t="s">
        <v>82</v>
      </c>
      <c r="H58" s="17" t="s">
        <v>207</v>
      </c>
      <c r="I58" s="17" t="s">
        <v>107</v>
      </c>
      <c r="J58" s="17" t="s">
        <v>108</v>
      </c>
      <c r="K58" s="17" t="s">
        <v>110</v>
      </c>
      <c r="L58" s="17" t="s">
        <v>108</v>
      </c>
    </row>
    <row r="59" spans="1:12" x14ac:dyDescent="0.25">
      <c r="A59" s="18">
        <f t="shared" si="2"/>
        <v>11</v>
      </c>
      <c r="B59" s="17" t="s">
        <v>126</v>
      </c>
      <c r="C59" s="17" t="s">
        <v>133</v>
      </c>
      <c r="D59" s="17" t="s">
        <v>316</v>
      </c>
      <c r="E59" s="17" t="s">
        <v>36</v>
      </c>
      <c r="F59" s="17" t="s">
        <v>37</v>
      </c>
      <c r="G59" s="17" t="s">
        <v>101</v>
      </c>
      <c r="H59" s="17" t="s">
        <v>317</v>
      </c>
      <c r="I59" s="17" t="s">
        <v>107</v>
      </c>
      <c r="J59" s="17" t="s">
        <v>108</v>
      </c>
      <c r="K59" s="17" t="s">
        <v>110</v>
      </c>
      <c r="L59" s="17" t="s">
        <v>108</v>
      </c>
    </row>
    <row r="60" spans="1:12" x14ac:dyDescent="0.25">
      <c r="A60" s="18">
        <f t="shared" si="2"/>
        <v>12</v>
      </c>
      <c r="B60" s="17" t="s">
        <v>126</v>
      </c>
      <c r="C60" s="17" t="s">
        <v>133</v>
      </c>
      <c r="D60" s="17" t="s">
        <v>301</v>
      </c>
      <c r="E60" s="17" t="s">
        <v>35</v>
      </c>
      <c r="F60" s="17" t="s">
        <v>37</v>
      </c>
      <c r="G60" s="17" t="s">
        <v>302</v>
      </c>
      <c r="H60" s="17" t="s">
        <v>303</v>
      </c>
      <c r="I60" s="17" t="s">
        <v>107</v>
      </c>
      <c r="J60" s="17" t="s">
        <v>108</v>
      </c>
      <c r="K60" s="17" t="s">
        <v>110</v>
      </c>
      <c r="L60" s="17" t="s">
        <v>108</v>
      </c>
    </row>
    <row r="61" spans="1:12" x14ac:dyDescent="0.25">
      <c r="A61" s="18">
        <f t="shared" si="2"/>
        <v>13</v>
      </c>
      <c r="B61" s="17" t="s">
        <v>126</v>
      </c>
      <c r="C61" s="17" t="s">
        <v>133</v>
      </c>
      <c r="D61" s="17" t="s">
        <v>390</v>
      </c>
      <c r="E61" s="17" t="s">
        <v>36</v>
      </c>
      <c r="F61" s="17" t="s">
        <v>39</v>
      </c>
      <c r="G61" s="17" t="s">
        <v>391</v>
      </c>
      <c r="H61" s="17" t="s">
        <v>207</v>
      </c>
      <c r="I61" s="17" t="s">
        <v>107</v>
      </c>
      <c r="J61" s="17" t="s">
        <v>108</v>
      </c>
      <c r="K61" s="17" t="s">
        <v>110</v>
      </c>
      <c r="L61" s="17" t="s">
        <v>108</v>
      </c>
    </row>
    <row r="62" spans="1:12" x14ac:dyDescent="0.25">
      <c r="A62" s="18">
        <f t="shared" si="2"/>
        <v>14</v>
      </c>
      <c r="B62" s="17" t="s">
        <v>126</v>
      </c>
      <c r="C62" s="17" t="s">
        <v>133</v>
      </c>
      <c r="D62" s="17" t="s">
        <v>34</v>
      </c>
      <c r="E62" s="17" t="s">
        <v>35</v>
      </c>
      <c r="F62" s="17" t="s">
        <v>37</v>
      </c>
      <c r="G62" s="17" t="s">
        <v>289</v>
      </c>
      <c r="H62" s="17" t="s">
        <v>290</v>
      </c>
      <c r="I62" s="17" t="s">
        <v>107</v>
      </c>
      <c r="J62" s="17" t="s">
        <v>108</v>
      </c>
      <c r="K62" s="17" t="s">
        <v>110</v>
      </c>
      <c r="L62" s="17" t="s">
        <v>108</v>
      </c>
    </row>
    <row r="63" spans="1:12" x14ac:dyDescent="0.25">
      <c r="A63" s="18">
        <f t="shared" si="2"/>
        <v>15</v>
      </c>
      <c r="B63" s="17" t="s">
        <v>126</v>
      </c>
      <c r="C63" s="17" t="s">
        <v>133</v>
      </c>
      <c r="D63" s="17" t="s">
        <v>392</v>
      </c>
      <c r="E63" s="17" t="s">
        <v>35</v>
      </c>
      <c r="F63" s="17" t="s">
        <v>41</v>
      </c>
      <c r="G63" s="17" t="s">
        <v>393</v>
      </c>
      <c r="H63" s="17" t="s">
        <v>394</v>
      </c>
      <c r="I63" s="17" t="s">
        <v>107</v>
      </c>
      <c r="J63" s="17" t="s">
        <v>108</v>
      </c>
      <c r="K63" s="17" t="s">
        <v>110</v>
      </c>
      <c r="L63" s="17" t="s">
        <v>108</v>
      </c>
    </row>
    <row r="64" spans="1:12" x14ac:dyDescent="0.25">
      <c r="A64" s="18"/>
      <c r="B64" s="20" t="s">
        <v>462</v>
      </c>
    </row>
    <row r="65" spans="1:12" x14ac:dyDescent="0.25">
      <c r="A65" s="18"/>
    </row>
    <row r="69" spans="1:12" x14ac:dyDescent="0.25">
      <c r="B69" s="16" t="s">
        <v>488</v>
      </c>
    </row>
    <row r="70" spans="1:12" x14ac:dyDescent="0.25">
      <c r="B70" s="46" t="s">
        <v>458</v>
      </c>
      <c r="C70" s="46"/>
      <c r="D70" s="46" t="s">
        <v>535</v>
      </c>
      <c r="E70" s="46"/>
      <c r="F70" s="46"/>
      <c r="G70" s="46"/>
      <c r="H70" s="46" t="s">
        <v>461</v>
      </c>
    </row>
    <row r="71" spans="1:12" x14ac:dyDescent="0.25">
      <c r="A71" s="18">
        <v>1</v>
      </c>
      <c r="B71" s="17" t="s">
        <v>126</v>
      </c>
      <c r="C71" s="17" t="s">
        <v>127</v>
      </c>
      <c r="D71" s="17" t="s">
        <v>395</v>
      </c>
      <c r="E71" s="17" t="s">
        <v>36</v>
      </c>
      <c r="F71" s="17" t="s">
        <v>41</v>
      </c>
      <c r="G71" s="17" t="s">
        <v>396</v>
      </c>
      <c r="H71" s="17" t="s">
        <v>397</v>
      </c>
      <c r="I71" s="17" t="s">
        <v>105</v>
      </c>
      <c r="J71" s="17" t="s">
        <v>108</v>
      </c>
      <c r="K71" s="17" t="s">
        <v>110</v>
      </c>
      <c r="L71" s="17" t="s">
        <v>109</v>
      </c>
    </row>
    <row r="72" spans="1:12" x14ac:dyDescent="0.25">
      <c r="A72" s="18">
        <f t="shared" ref="A72:A85" si="3">1+A71</f>
        <v>2</v>
      </c>
      <c r="B72" s="17" t="s">
        <v>126</v>
      </c>
      <c r="C72" s="17" t="s">
        <v>150</v>
      </c>
      <c r="D72" s="17" t="s">
        <v>398</v>
      </c>
      <c r="E72" s="17" t="s">
        <v>36</v>
      </c>
      <c r="F72" s="17" t="s">
        <v>41</v>
      </c>
      <c r="G72" s="17" t="s">
        <v>399</v>
      </c>
      <c r="H72" s="17" t="s">
        <v>400</v>
      </c>
      <c r="I72" s="17" t="s">
        <v>105</v>
      </c>
      <c r="J72" s="17" t="s">
        <v>108</v>
      </c>
      <c r="K72" s="17" t="s">
        <v>110</v>
      </c>
      <c r="L72" s="17" t="s">
        <v>109</v>
      </c>
    </row>
    <row r="73" spans="1:12" x14ac:dyDescent="0.25">
      <c r="A73" s="18">
        <f t="shared" si="3"/>
        <v>3</v>
      </c>
      <c r="B73" s="17" t="s">
        <v>126</v>
      </c>
      <c r="C73" s="17" t="s">
        <v>127</v>
      </c>
      <c r="D73" s="17" t="s">
        <v>128</v>
      </c>
      <c r="E73" s="17" t="s">
        <v>36</v>
      </c>
      <c r="F73" s="17" t="s">
        <v>37</v>
      </c>
      <c r="G73" s="17" t="s">
        <v>135</v>
      </c>
      <c r="H73" s="17" t="s">
        <v>136</v>
      </c>
      <c r="I73" s="17" t="s">
        <v>105</v>
      </c>
      <c r="J73" s="17" t="s">
        <v>108</v>
      </c>
      <c r="K73" s="17" t="s">
        <v>110</v>
      </c>
      <c r="L73" s="17" t="s">
        <v>109</v>
      </c>
    </row>
    <row r="74" spans="1:12" x14ac:dyDescent="0.25">
      <c r="A74" s="18">
        <f t="shared" si="3"/>
        <v>4</v>
      </c>
      <c r="B74" s="17" t="s">
        <v>126</v>
      </c>
      <c r="C74" s="17" t="s">
        <v>127</v>
      </c>
      <c r="D74" s="17" t="s">
        <v>401</v>
      </c>
      <c r="E74" s="17" t="s">
        <v>35</v>
      </c>
      <c r="F74" s="17" t="s">
        <v>41</v>
      </c>
      <c r="G74" s="17" t="s">
        <v>402</v>
      </c>
      <c r="H74" s="17" t="s">
        <v>154</v>
      </c>
      <c r="I74" s="17" t="s">
        <v>105</v>
      </c>
      <c r="J74" s="17" t="s">
        <v>108</v>
      </c>
      <c r="K74" s="17" t="s">
        <v>110</v>
      </c>
      <c r="L74" s="17" t="s">
        <v>109</v>
      </c>
    </row>
    <row r="75" spans="1:12" x14ac:dyDescent="0.25">
      <c r="A75" s="18">
        <f t="shared" si="3"/>
        <v>5</v>
      </c>
      <c r="B75" s="17" t="s">
        <v>126</v>
      </c>
      <c r="C75" s="17" t="s">
        <v>129</v>
      </c>
      <c r="D75" s="17" t="s">
        <v>130</v>
      </c>
      <c r="E75" s="17" t="s">
        <v>36</v>
      </c>
      <c r="F75" s="17" t="s">
        <v>37</v>
      </c>
      <c r="G75" s="17" t="s">
        <v>48</v>
      </c>
      <c r="H75" s="17" t="s">
        <v>137</v>
      </c>
      <c r="I75" s="17" t="s">
        <v>105</v>
      </c>
      <c r="J75" s="17" t="s">
        <v>108</v>
      </c>
      <c r="K75" s="17" t="s">
        <v>110</v>
      </c>
      <c r="L75" s="17" t="s">
        <v>109</v>
      </c>
    </row>
    <row r="76" spans="1:12" x14ac:dyDescent="0.25">
      <c r="A76" s="18">
        <f t="shared" si="3"/>
        <v>6</v>
      </c>
      <c r="B76" s="17" t="s">
        <v>126</v>
      </c>
      <c r="C76" s="17" t="s">
        <v>153</v>
      </c>
      <c r="D76" s="17" t="s">
        <v>403</v>
      </c>
      <c r="E76" s="17" t="s">
        <v>36</v>
      </c>
      <c r="F76" s="17" t="s">
        <v>41</v>
      </c>
      <c r="G76" s="17" t="s">
        <v>404</v>
      </c>
      <c r="H76" s="17" t="s">
        <v>188</v>
      </c>
      <c r="I76" s="17" t="s">
        <v>105</v>
      </c>
      <c r="J76" s="17" t="s">
        <v>108</v>
      </c>
      <c r="K76" s="17" t="s">
        <v>110</v>
      </c>
      <c r="L76" s="17" t="s">
        <v>109</v>
      </c>
    </row>
    <row r="77" spans="1:12" x14ac:dyDescent="0.25">
      <c r="A77" s="18">
        <f t="shared" si="3"/>
        <v>7</v>
      </c>
      <c r="B77" s="17" t="s">
        <v>126</v>
      </c>
      <c r="C77" s="17" t="s">
        <v>141</v>
      </c>
      <c r="D77" s="17" t="s">
        <v>405</v>
      </c>
      <c r="E77" s="17" t="s">
        <v>35</v>
      </c>
      <c r="F77" s="17" t="s">
        <v>41</v>
      </c>
      <c r="G77" s="17" t="s">
        <v>406</v>
      </c>
      <c r="H77" s="17" t="s">
        <v>197</v>
      </c>
      <c r="I77" s="17" t="s">
        <v>105</v>
      </c>
      <c r="J77" s="17" t="s">
        <v>108</v>
      </c>
      <c r="K77" s="17" t="s">
        <v>110</v>
      </c>
      <c r="L77" s="17" t="s">
        <v>109</v>
      </c>
    </row>
    <row r="78" spans="1:12" x14ac:dyDescent="0.25">
      <c r="A78" s="18">
        <f t="shared" si="3"/>
        <v>8</v>
      </c>
      <c r="B78" s="17" t="s">
        <v>126</v>
      </c>
      <c r="C78" s="17" t="s">
        <v>131</v>
      </c>
      <c r="D78" s="17" t="s">
        <v>132</v>
      </c>
      <c r="E78" s="17" t="s">
        <v>36</v>
      </c>
      <c r="F78" s="17" t="s">
        <v>37</v>
      </c>
      <c r="G78" s="17" t="s">
        <v>47</v>
      </c>
      <c r="H78" s="17" t="s">
        <v>138</v>
      </c>
      <c r="I78" s="17" t="s">
        <v>106</v>
      </c>
      <c r="J78" s="17" t="s">
        <v>108</v>
      </c>
      <c r="K78" s="17" t="s">
        <v>110</v>
      </c>
      <c r="L78" s="17" t="s">
        <v>109</v>
      </c>
    </row>
    <row r="79" spans="1:12" x14ac:dyDescent="0.25">
      <c r="A79" s="18">
        <f t="shared" si="3"/>
        <v>9</v>
      </c>
      <c r="B79" s="17" t="s">
        <v>126</v>
      </c>
      <c r="C79" s="17" t="s">
        <v>246</v>
      </c>
      <c r="D79" s="17" t="s">
        <v>407</v>
      </c>
      <c r="E79" s="17" t="s">
        <v>36</v>
      </c>
      <c r="F79" s="17" t="s">
        <v>41</v>
      </c>
      <c r="G79" s="17" t="s">
        <v>408</v>
      </c>
      <c r="H79" s="17" t="s">
        <v>280</v>
      </c>
      <c r="I79" s="17" t="s">
        <v>106</v>
      </c>
      <c r="J79" s="17" t="s">
        <v>108</v>
      </c>
      <c r="K79" s="17" t="s">
        <v>110</v>
      </c>
      <c r="L79" s="17" t="s">
        <v>109</v>
      </c>
    </row>
    <row r="80" spans="1:12" x14ac:dyDescent="0.25">
      <c r="A80" s="18">
        <f t="shared" si="3"/>
        <v>10</v>
      </c>
      <c r="B80" s="17" t="s">
        <v>126</v>
      </c>
      <c r="C80" s="17" t="s">
        <v>151</v>
      </c>
      <c r="D80" s="17" t="s">
        <v>409</v>
      </c>
      <c r="E80" s="17" t="s">
        <v>36</v>
      </c>
      <c r="F80" s="17" t="s">
        <v>41</v>
      </c>
      <c r="G80" s="17" t="s">
        <v>70</v>
      </c>
      <c r="H80" s="17" t="s">
        <v>410</v>
      </c>
      <c r="I80" s="17" t="s">
        <v>106</v>
      </c>
      <c r="J80" s="17" t="s">
        <v>108</v>
      </c>
      <c r="K80" s="17" t="s">
        <v>110</v>
      </c>
      <c r="L80" s="17" t="s">
        <v>109</v>
      </c>
    </row>
    <row r="81" spans="1:13" x14ac:dyDescent="0.25">
      <c r="A81" s="18">
        <f t="shared" si="3"/>
        <v>11</v>
      </c>
      <c r="B81" s="17" t="s">
        <v>126</v>
      </c>
      <c r="C81" s="17" t="s">
        <v>127</v>
      </c>
      <c r="D81" s="17" t="s">
        <v>411</v>
      </c>
      <c r="E81" s="17" t="s">
        <v>36</v>
      </c>
      <c r="F81" s="17" t="s">
        <v>41</v>
      </c>
      <c r="G81" s="17" t="s">
        <v>412</v>
      </c>
      <c r="H81" s="17" t="s">
        <v>251</v>
      </c>
      <c r="I81" s="17" t="s">
        <v>106</v>
      </c>
      <c r="J81" s="17" t="s">
        <v>108</v>
      </c>
      <c r="K81" s="17" t="s">
        <v>111</v>
      </c>
      <c r="L81" s="17" t="s">
        <v>109</v>
      </c>
    </row>
    <row r="82" spans="1:13" x14ac:dyDescent="0.25">
      <c r="A82" s="18">
        <f t="shared" si="3"/>
        <v>12</v>
      </c>
      <c r="B82" s="17" t="s">
        <v>126</v>
      </c>
      <c r="C82" s="17" t="s">
        <v>158</v>
      </c>
      <c r="D82" s="17" t="s">
        <v>413</v>
      </c>
      <c r="E82" s="17" t="s">
        <v>36</v>
      </c>
      <c r="F82" s="17" t="s">
        <v>38</v>
      </c>
      <c r="G82" s="17" t="s">
        <v>414</v>
      </c>
      <c r="H82" s="17" t="s">
        <v>415</v>
      </c>
      <c r="I82" s="17" t="s">
        <v>106</v>
      </c>
      <c r="J82" s="17" t="s">
        <v>108</v>
      </c>
      <c r="K82" s="17" t="s">
        <v>110</v>
      </c>
      <c r="L82" s="17" t="s">
        <v>109</v>
      </c>
    </row>
    <row r="83" spans="1:13" x14ac:dyDescent="0.25">
      <c r="A83" s="18">
        <f t="shared" si="3"/>
        <v>13</v>
      </c>
      <c r="B83" s="17" t="s">
        <v>126</v>
      </c>
      <c r="C83" s="17" t="s">
        <v>133</v>
      </c>
      <c r="D83" s="17" t="s">
        <v>134</v>
      </c>
      <c r="E83" s="17" t="s">
        <v>35</v>
      </c>
      <c r="F83" s="17" t="s">
        <v>41</v>
      </c>
      <c r="G83" s="17" t="s">
        <v>139</v>
      </c>
      <c r="H83" s="17" t="s">
        <v>140</v>
      </c>
      <c r="I83" s="17" t="s">
        <v>107</v>
      </c>
      <c r="J83" s="17" t="s">
        <v>108</v>
      </c>
      <c r="K83" s="17" t="s">
        <v>110</v>
      </c>
      <c r="L83" s="17" t="s">
        <v>109</v>
      </c>
    </row>
    <row r="84" spans="1:13" x14ac:dyDescent="0.25">
      <c r="A84" s="18">
        <f t="shared" si="3"/>
        <v>14</v>
      </c>
      <c r="B84" s="17" t="s">
        <v>126</v>
      </c>
      <c r="C84" s="17" t="s">
        <v>133</v>
      </c>
      <c r="D84" s="17" t="s">
        <v>416</v>
      </c>
      <c r="E84" s="17" t="s">
        <v>36</v>
      </c>
      <c r="F84" s="17" t="s">
        <v>37</v>
      </c>
      <c r="G84" s="17" t="s">
        <v>417</v>
      </c>
      <c r="H84" s="17" t="s">
        <v>418</v>
      </c>
      <c r="I84" s="17" t="s">
        <v>107</v>
      </c>
      <c r="J84" s="17" t="s">
        <v>108</v>
      </c>
      <c r="K84" s="17" t="s">
        <v>110</v>
      </c>
      <c r="L84" s="17" t="s">
        <v>109</v>
      </c>
    </row>
    <row r="85" spans="1:13" x14ac:dyDescent="0.25">
      <c r="A85" s="18">
        <f t="shared" si="3"/>
        <v>15</v>
      </c>
      <c r="B85" s="17" t="s">
        <v>126</v>
      </c>
      <c r="C85" s="17" t="s">
        <v>133</v>
      </c>
      <c r="D85" s="17" t="s">
        <v>419</v>
      </c>
      <c r="E85" s="17" t="s">
        <v>35</v>
      </c>
      <c r="F85" s="17" t="s">
        <v>37</v>
      </c>
      <c r="G85" s="17" t="s">
        <v>420</v>
      </c>
      <c r="H85" s="17" t="s">
        <v>421</v>
      </c>
      <c r="I85" s="17" t="s">
        <v>107</v>
      </c>
      <c r="J85" s="17" t="s">
        <v>108</v>
      </c>
      <c r="K85" s="17" t="s">
        <v>110</v>
      </c>
      <c r="L85" s="17" t="s">
        <v>109</v>
      </c>
    </row>
    <row r="86" spans="1:13" x14ac:dyDescent="0.25">
      <c r="A86" s="18"/>
      <c r="B86" s="20" t="s">
        <v>489</v>
      </c>
    </row>
    <row r="90" spans="1:13" x14ac:dyDescent="0.25">
      <c r="B90" s="16" t="s">
        <v>440</v>
      </c>
    </row>
    <row r="91" spans="1:13" x14ac:dyDescent="0.25">
      <c r="B91" s="46" t="s">
        <v>458</v>
      </c>
      <c r="C91" s="46"/>
      <c r="D91" s="46" t="s">
        <v>537</v>
      </c>
      <c r="E91" s="46"/>
      <c r="F91" s="46"/>
      <c r="G91" s="46"/>
      <c r="H91" s="46" t="s">
        <v>461</v>
      </c>
    </row>
    <row r="92" spans="1:13" x14ac:dyDescent="0.25">
      <c r="A92" s="18">
        <f t="shared" ref="A92:A96" si="4">1+A91</f>
        <v>1</v>
      </c>
      <c r="B92" s="17" t="s">
        <v>126</v>
      </c>
      <c r="C92" s="17" t="s">
        <v>329</v>
      </c>
      <c r="D92" s="17" t="s">
        <v>334</v>
      </c>
      <c r="E92" s="17" t="s">
        <v>36</v>
      </c>
      <c r="F92" s="17" t="s">
        <v>37</v>
      </c>
      <c r="G92" s="17" t="s">
        <v>62</v>
      </c>
      <c r="H92" s="17" t="s">
        <v>192</v>
      </c>
      <c r="I92" s="17" t="s">
        <v>105</v>
      </c>
      <c r="J92" s="17" t="s">
        <v>108</v>
      </c>
      <c r="K92" s="17" t="s">
        <v>422</v>
      </c>
      <c r="L92" s="17" t="s">
        <v>108</v>
      </c>
      <c r="M92" s="19" t="s">
        <v>454</v>
      </c>
    </row>
    <row r="93" spans="1:13" x14ac:dyDescent="0.25">
      <c r="A93" s="18">
        <f t="shared" si="4"/>
        <v>2</v>
      </c>
      <c r="B93" s="17" t="s">
        <v>126</v>
      </c>
      <c r="C93" s="17" t="s">
        <v>444</v>
      </c>
      <c r="D93" s="17" t="s">
        <v>441</v>
      </c>
      <c r="E93" s="19" t="s">
        <v>36</v>
      </c>
      <c r="F93" s="17" t="s">
        <v>442</v>
      </c>
      <c r="G93" s="17" t="s">
        <v>341</v>
      </c>
      <c r="H93" s="17" t="s">
        <v>443</v>
      </c>
      <c r="I93" s="17" t="s">
        <v>105</v>
      </c>
      <c r="J93" s="17" t="s">
        <v>108</v>
      </c>
      <c r="K93" s="17" t="s">
        <v>422</v>
      </c>
      <c r="L93" s="17" t="s">
        <v>108</v>
      </c>
      <c r="M93" s="19" t="s">
        <v>455</v>
      </c>
    </row>
    <row r="94" spans="1:13" x14ac:dyDescent="0.25">
      <c r="A94" s="18">
        <f t="shared" si="4"/>
        <v>3</v>
      </c>
      <c r="B94" s="17" t="s">
        <v>126</v>
      </c>
      <c r="C94" s="17" t="s">
        <v>338</v>
      </c>
      <c r="D94" s="17" t="s">
        <v>33</v>
      </c>
      <c r="E94" s="17" t="s">
        <v>36</v>
      </c>
      <c r="F94" s="17" t="s">
        <v>37</v>
      </c>
      <c r="G94" s="17" t="s">
        <v>55</v>
      </c>
      <c r="H94" s="17" t="s">
        <v>248</v>
      </c>
      <c r="I94" s="17" t="s">
        <v>106</v>
      </c>
      <c r="J94" s="17" t="s">
        <v>108</v>
      </c>
      <c r="K94" s="17" t="s">
        <v>422</v>
      </c>
      <c r="L94" s="17" t="s">
        <v>108</v>
      </c>
      <c r="M94" s="19" t="s">
        <v>454</v>
      </c>
    </row>
    <row r="95" spans="1:13" x14ac:dyDescent="0.25">
      <c r="A95" s="18">
        <f t="shared" si="4"/>
        <v>4</v>
      </c>
      <c r="B95" s="17" t="s">
        <v>126</v>
      </c>
      <c r="C95" s="17" t="s">
        <v>337</v>
      </c>
      <c r="D95" s="17" t="s">
        <v>445</v>
      </c>
      <c r="E95" s="17" t="s">
        <v>35</v>
      </c>
      <c r="F95" s="17" t="s">
        <v>442</v>
      </c>
      <c r="G95" s="17" t="s">
        <v>446</v>
      </c>
      <c r="H95" s="17" t="s">
        <v>447</v>
      </c>
      <c r="I95" s="17" t="s">
        <v>106</v>
      </c>
      <c r="J95" s="17" t="s">
        <v>108</v>
      </c>
      <c r="K95" s="17" t="s">
        <v>422</v>
      </c>
      <c r="L95" s="17" t="s">
        <v>108</v>
      </c>
      <c r="M95" s="19" t="s">
        <v>455</v>
      </c>
    </row>
    <row r="96" spans="1:13" x14ac:dyDescent="0.25">
      <c r="A96" s="18">
        <f t="shared" si="4"/>
        <v>5</v>
      </c>
      <c r="B96" s="17" t="s">
        <v>126</v>
      </c>
      <c r="C96" s="17" t="s">
        <v>133</v>
      </c>
      <c r="D96" s="17" t="s">
        <v>339</v>
      </c>
      <c r="E96" s="17" t="s">
        <v>35</v>
      </c>
      <c r="F96" s="17" t="s">
        <v>37</v>
      </c>
      <c r="G96" s="17" t="s">
        <v>342</v>
      </c>
      <c r="H96" s="17" t="s">
        <v>315</v>
      </c>
      <c r="I96" s="17" t="s">
        <v>107</v>
      </c>
      <c r="J96" s="17" t="s">
        <v>108</v>
      </c>
      <c r="K96" s="17" t="s">
        <v>422</v>
      </c>
      <c r="L96" s="17" t="s">
        <v>108</v>
      </c>
      <c r="M96" s="19" t="s">
        <v>454</v>
      </c>
    </row>
    <row r="97" spans="1:13" x14ac:dyDescent="0.25">
      <c r="A97" s="18"/>
      <c r="B97" s="19" t="s">
        <v>491</v>
      </c>
      <c r="M97" s="19"/>
    </row>
    <row r="98" spans="1:13" x14ac:dyDescent="0.25">
      <c r="A98" s="18"/>
      <c r="M98" s="19"/>
    </row>
    <row r="99" spans="1:13" x14ac:dyDescent="0.25">
      <c r="A99" s="18"/>
      <c r="B99" s="19"/>
      <c r="M99" s="19"/>
    </row>
    <row r="100" spans="1:13" x14ac:dyDescent="0.25">
      <c r="B100" s="16" t="s">
        <v>436</v>
      </c>
    </row>
    <row r="101" spans="1:13" x14ac:dyDescent="0.25">
      <c r="B101" s="46" t="s">
        <v>458</v>
      </c>
      <c r="C101" s="46"/>
      <c r="D101" s="46" t="s">
        <v>537</v>
      </c>
      <c r="E101" s="46"/>
      <c r="F101" s="46"/>
      <c r="G101" s="46"/>
      <c r="H101" s="46" t="s">
        <v>459</v>
      </c>
    </row>
    <row r="102" spans="1:13" x14ac:dyDescent="0.25">
      <c r="A102" s="18">
        <f t="shared" ref="A102:A106" si="5">1+A101</f>
        <v>1</v>
      </c>
      <c r="B102" s="17" t="s">
        <v>126</v>
      </c>
      <c r="C102" s="17" t="s">
        <v>453</v>
      </c>
      <c r="D102" s="17" t="s">
        <v>450</v>
      </c>
      <c r="E102" s="17" t="s">
        <v>36</v>
      </c>
      <c r="F102" s="17" t="s">
        <v>41</v>
      </c>
      <c r="G102" s="17" t="s">
        <v>451</v>
      </c>
      <c r="H102" s="17" t="s">
        <v>452</v>
      </c>
      <c r="I102" s="17" t="s">
        <v>105</v>
      </c>
      <c r="J102" s="17" t="s">
        <v>108</v>
      </c>
      <c r="K102" s="17" t="s">
        <v>422</v>
      </c>
      <c r="L102" s="17" t="s">
        <v>109</v>
      </c>
      <c r="M102" s="19" t="s">
        <v>455</v>
      </c>
    </row>
    <row r="103" spans="1:13" x14ac:dyDescent="0.25">
      <c r="A103" s="18">
        <f t="shared" si="5"/>
        <v>2</v>
      </c>
      <c r="B103" s="17" t="s">
        <v>126</v>
      </c>
      <c r="C103" s="17" t="s">
        <v>350</v>
      </c>
      <c r="D103" s="17" t="s">
        <v>20</v>
      </c>
      <c r="E103" s="17" t="s">
        <v>36</v>
      </c>
      <c r="F103" s="17" t="s">
        <v>37</v>
      </c>
      <c r="G103" s="17" t="s">
        <v>67</v>
      </c>
      <c r="H103" s="17" t="s">
        <v>354</v>
      </c>
      <c r="I103" s="17" t="s">
        <v>105</v>
      </c>
      <c r="J103" s="17" t="s">
        <v>108</v>
      </c>
      <c r="K103" s="17" t="s">
        <v>422</v>
      </c>
      <c r="L103" s="17" t="s">
        <v>109</v>
      </c>
      <c r="M103" s="19" t="s">
        <v>454</v>
      </c>
    </row>
    <row r="104" spans="1:13" x14ac:dyDescent="0.25">
      <c r="A104" s="18">
        <f t="shared" si="5"/>
        <v>3</v>
      </c>
      <c r="B104" s="17" t="s">
        <v>126</v>
      </c>
      <c r="C104" s="17" t="s">
        <v>423</v>
      </c>
      <c r="D104" s="17" t="s">
        <v>448</v>
      </c>
      <c r="E104" s="19" t="s">
        <v>36</v>
      </c>
      <c r="F104" s="17" t="s">
        <v>37</v>
      </c>
      <c r="G104" s="17" t="s">
        <v>449</v>
      </c>
      <c r="H104" s="17" t="s">
        <v>264</v>
      </c>
      <c r="I104" s="17" t="s">
        <v>106</v>
      </c>
      <c r="J104" s="17" t="s">
        <v>109</v>
      </c>
      <c r="K104" s="17" t="s">
        <v>422</v>
      </c>
      <c r="L104" s="17" t="s">
        <v>109</v>
      </c>
      <c r="M104" s="19" t="s">
        <v>455</v>
      </c>
    </row>
    <row r="105" spans="1:13" x14ac:dyDescent="0.25">
      <c r="A105" s="18">
        <f t="shared" si="5"/>
        <v>4</v>
      </c>
      <c r="B105" s="17" t="s">
        <v>126</v>
      </c>
      <c r="C105" s="17" t="s">
        <v>351</v>
      </c>
      <c r="D105" s="17" t="s">
        <v>352</v>
      </c>
      <c r="E105" s="17" t="s">
        <v>35</v>
      </c>
      <c r="F105" s="17" t="s">
        <v>37</v>
      </c>
      <c r="G105" s="17" t="s">
        <v>91</v>
      </c>
      <c r="H105" s="17" t="s">
        <v>271</v>
      </c>
      <c r="I105" s="17" t="s">
        <v>106</v>
      </c>
      <c r="J105" s="17" t="s">
        <v>108</v>
      </c>
      <c r="K105" s="17" t="s">
        <v>422</v>
      </c>
      <c r="L105" s="17" t="s">
        <v>109</v>
      </c>
      <c r="M105" s="19" t="s">
        <v>454</v>
      </c>
    </row>
    <row r="106" spans="1:13" x14ac:dyDescent="0.25">
      <c r="A106" s="18">
        <f t="shared" si="5"/>
        <v>5</v>
      </c>
      <c r="B106" s="17" t="s">
        <v>126</v>
      </c>
      <c r="C106" s="17" t="s">
        <v>133</v>
      </c>
      <c r="D106" s="17" t="s">
        <v>353</v>
      </c>
      <c r="E106" s="17" t="s">
        <v>36</v>
      </c>
      <c r="F106" s="17" t="s">
        <v>37</v>
      </c>
      <c r="G106" s="17" t="s">
        <v>81</v>
      </c>
      <c r="H106" s="17" t="s">
        <v>355</v>
      </c>
      <c r="I106" s="17" t="s">
        <v>107</v>
      </c>
      <c r="J106" s="17" t="s">
        <v>108</v>
      </c>
      <c r="K106" s="17" t="s">
        <v>422</v>
      </c>
      <c r="L106" s="17" t="s">
        <v>109</v>
      </c>
      <c r="M106" s="19" t="s">
        <v>455</v>
      </c>
    </row>
    <row r="107" spans="1:13" x14ac:dyDescent="0.25">
      <c r="B107" s="20" t="s">
        <v>490</v>
      </c>
    </row>
  </sheetData>
  <autoFilter ref="A3:M106" xr:uid="{12143C24-2365-421A-B076-C47A00BA36ED}"/>
  <mergeCells count="1">
    <mergeCell ref="A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4D562-76A4-4C88-BCFB-9AAF62EBCCB1}">
  <sheetPr>
    <tabColor rgb="FFFFFF00"/>
  </sheetPr>
  <dimension ref="A1:AJ89"/>
  <sheetViews>
    <sheetView tabSelected="1" workbookViewId="0">
      <selection activeCell="H78" sqref="H78:O82"/>
    </sheetView>
  </sheetViews>
  <sheetFormatPr defaultColWidth="8.85546875" defaultRowHeight="12" x14ac:dyDescent="0.2"/>
  <cols>
    <col min="1" max="1" width="13.140625" style="24" bestFit="1" customWidth="1"/>
    <col min="2" max="2" width="37.42578125" style="24" bestFit="1" customWidth="1"/>
    <col min="3" max="3" width="22.140625" style="24" bestFit="1" customWidth="1"/>
    <col min="4" max="4" width="9.140625" style="24" bestFit="1" customWidth="1"/>
    <col min="5" max="5" width="8.5703125" style="24" bestFit="1" customWidth="1"/>
    <col min="6" max="6" width="10.85546875" style="24" bestFit="1" customWidth="1"/>
    <col min="7" max="7" width="31.42578125" style="24" bestFit="1" customWidth="1"/>
    <col min="8" max="8" width="7.140625" style="24" customWidth="1"/>
    <col min="9" max="9" width="10.140625" style="24" bestFit="1" customWidth="1"/>
    <col min="10" max="10" width="28.85546875" style="24" hidden="1" customWidth="1"/>
    <col min="11" max="11" width="8.140625" style="24" customWidth="1"/>
    <col min="12" max="12" width="9.42578125" style="24" bestFit="1" customWidth="1"/>
    <col min="13" max="13" width="10.5703125" style="25" hidden="1" customWidth="1"/>
    <col min="14" max="16384" width="8.85546875" style="24"/>
  </cols>
  <sheetData>
    <row r="1" spans="1:36" ht="14.25" x14ac:dyDescent="0.2">
      <c r="A1" s="57" t="s">
        <v>538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36" s="21" customFormat="1" ht="24" x14ac:dyDescent="0.25">
      <c r="A2" s="21" t="s">
        <v>424</v>
      </c>
      <c r="B2" s="21" t="s">
        <v>439</v>
      </c>
      <c r="C2" s="21" t="s">
        <v>426</v>
      </c>
      <c r="D2" s="21" t="s">
        <v>427</v>
      </c>
      <c r="E2" s="21" t="s">
        <v>428</v>
      </c>
      <c r="F2" s="21" t="s">
        <v>429</v>
      </c>
      <c r="G2" s="21" t="s">
        <v>430</v>
      </c>
      <c r="H2" s="21" t="s">
        <v>431</v>
      </c>
      <c r="I2" s="21" t="s">
        <v>116</v>
      </c>
      <c r="J2" s="21" t="s">
        <v>113</v>
      </c>
      <c r="K2" s="21" t="s">
        <v>432</v>
      </c>
      <c r="L2" s="21" t="s">
        <v>438</v>
      </c>
      <c r="M2" s="22" t="s">
        <v>114</v>
      </c>
    </row>
    <row r="3" spans="1:36" s="21" customFormat="1" ht="21" x14ac:dyDescent="0.35">
      <c r="A3" s="58" t="s">
        <v>540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</row>
    <row r="4" spans="1:36" s="21" customFormat="1" x14ac:dyDescent="0.2">
      <c r="A4" s="23" t="s">
        <v>510</v>
      </c>
      <c r="M4" s="22"/>
    </row>
    <row r="5" spans="1:36" s="21" customFormat="1" x14ac:dyDescent="0.25">
      <c r="M5" s="22"/>
    </row>
    <row r="6" spans="1:36" x14ac:dyDescent="0.2">
      <c r="A6" s="24" t="s">
        <v>126</v>
      </c>
      <c r="B6" s="24" t="s">
        <v>141</v>
      </c>
      <c r="C6" s="24" t="s">
        <v>142</v>
      </c>
      <c r="D6" s="24" t="s">
        <v>36</v>
      </c>
      <c r="E6" s="24" t="s">
        <v>37</v>
      </c>
      <c r="F6" s="24" t="s">
        <v>143</v>
      </c>
      <c r="G6" s="24" t="s">
        <v>144</v>
      </c>
      <c r="H6" s="24" t="s">
        <v>105</v>
      </c>
      <c r="I6" s="24" t="s">
        <v>108</v>
      </c>
      <c r="J6" s="24" t="s">
        <v>110</v>
      </c>
      <c r="K6" s="24" t="s">
        <v>108</v>
      </c>
      <c r="L6" s="24" t="s">
        <v>125</v>
      </c>
      <c r="M6" s="25" t="s">
        <v>115</v>
      </c>
    </row>
    <row r="7" spans="1:36" x14ac:dyDescent="0.2">
      <c r="A7" s="24" t="s">
        <v>126</v>
      </c>
      <c r="B7" s="24" t="s">
        <v>133</v>
      </c>
      <c r="C7" s="24" t="s">
        <v>18</v>
      </c>
      <c r="D7" s="24" t="s">
        <v>36</v>
      </c>
      <c r="E7" s="24" t="s">
        <v>37</v>
      </c>
      <c r="F7" s="24" t="s">
        <v>96</v>
      </c>
      <c r="G7" s="24" t="s">
        <v>145</v>
      </c>
      <c r="H7" s="24" t="s">
        <v>105</v>
      </c>
      <c r="I7" s="24" t="s">
        <v>108</v>
      </c>
      <c r="J7" s="24" t="s">
        <v>110</v>
      </c>
      <c r="K7" s="24" t="s">
        <v>108</v>
      </c>
      <c r="L7" s="24" t="s">
        <v>125</v>
      </c>
      <c r="M7" s="25" t="s">
        <v>115</v>
      </c>
    </row>
    <row r="8" spans="1:36" x14ac:dyDescent="0.2">
      <c r="A8" s="24" t="s">
        <v>126</v>
      </c>
      <c r="B8" s="24" t="s">
        <v>159</v>
      </c>
      <c r="C8" s="24" t="s">
        <v>22</v>
      </c>
      <c r="D8" s="24" t="s">
        <v>36</v>
      </c>
      <c r="E8" s="24" t="s">
        <v>37</v>
      </c>
      <c r="F8" s="24" t="s">
        <v>73</v>
      </c>
      <c r="G8" s="24" t="s">
        <v>160</v>
      </c>
      <c r="H8" s="24" t="s">
        <v>105</v>
      </c>
      <c r="I8" s="24" t="s">
        <v>109</v>
      </c>
      <c r="J8" s="24" t="s">
        <v>110</v>
      </c>
      <c r="K8" s="24" t="s">
        <v>108</v>
      </c>
      <c r="L8" s="24" t="s">
        <v>125</v>
      </c>
      <c r="M8" s="25" t="s">
        <v>115</v>
      </c>
    </row>
    <row r="9" spans="1:36" x14ac:dyDescent="0.2">
      <c r="A9" s="24" t="s">
        <v>126</v>
      </c>
      <c r="B9" s="24" t="s">
        <v>146</v>
      </c>
      <c r="C9" s="24" t="s">
        <v>161</v>
      </c>
      <c r="D9" s="24" t="s">
        <v>36</v>
      </c>
      <c r="E9" s="24" t="s">
        <v>37</v>
      </c>
      <c r="F9" s="24" t="s">
        <v>79</v>
      </c>
      <c r="G9" s="24" t="s">
        <v>147</v>
      </c>
      <c r="H9" s="24" t="s">
        <v>105</v>
      </c>
      <c r="I9" s="24" t="s">
        <v>108</v>
      </c>
      <c r="J9" s="24" t="s">
        <v>110</v>
      </c>
      <c r="K9" s="24" t="s">
        <v>108</v>
      </c>
      <c r="L9" s="24" t="s">
        <v>124</v>
      </c>
      <c r="M9" s="25" t="s">
        <v>115</v>
      </c>
    </row>
    <row r="10" spans="1:36" x14ac:dyDescent="0.2">
      <c r="A10" s="24" t="s">
        <v>126</v>
      </c>
      <c r="B10" s="24" t="s">
        <v>131</v>
      </c>
      <c r="C10" s="24" t="s">
        <v>17</v>
      </c>
      <c r="D10" s="24" t="s">
        <v>36</v>
      </c>
      <c r="E10" s="24" t="s">
        <v>37</v>
      </c>
      <c r="F10" s="24" t="s">
        <v>162</v>
      </c>
      <c r="G10" s="24" t="s">
        <v>163</v>
      </c>
      <c r="H10" s="24" t="s">
        <v>105</v>
      </c>
      <c r="I10" s="24" t="s">
        <v>108</v>
      </c>
      <c r="J10" s="24" t="s">
        <v>110</v>
      </c>
      <c r="K10" s="24" t="s">
        <v>108</v>
      </c>
      <c r="L10" s="24" t="s">
        <v>124</v>
      </c>
      <c r="M10" s="25" t="s">
        <v>115</v>
      </c>
    </row>
    <row r="11" spans="1:36" x14ac:dyDescent="0.2">
      <c r="A11" s="24" t="s">
        <v>126</v>
      </c>
      <c r="B11" s="24" t="s">
        <v>141</v>
      </c>
      <c r="C11" s="24" t="s">
        <v>168</v>
      </c>
      <c r="D11" s="24" t="s">
        <v>36</v>
      </c>
      <c r="E11" s="24" t="s">
        <v>37</v>
      </c>
      <c r="F11" s="24" t="s">
        <v>169</v>
      </c>
      <c r="G11" s="24" t="s">
        <v>170</v>
      </c>
      <c r="H11" s="24" t="s">
        <v>105</v>
      </c>
      <c r="I11" s="24" t="s">
        <v>108</v>
      </c>
      <c r="J11" s="24" t="s">
        <v>110</v>
      </c>
      <c r="K11" s="24" t="s">
        <v>108</v>
      </c>
      <c r="L11" s="24" t="s">
        <v>124</v>
      </c>
      <c r="M11" s="25" t="s">
        <v>115</v>
      </c>
    </row>
    <row r="12" spans="1:36" x14ac:dyDescent="0.2">
      <c r="A12" s="24" t="s">
        <v>126</v>
      </c>
      <c r="B12" s="24" t="s">
        <v>171</v>
      </c>
      <c r="C12" s="24" t="s">
        <v>172</v>
      </c>
      <c r="D12" s="24" t="s">
        <v>36</v>
      </c>
      <c r="E12" s="24" t="s">
        <v>37</v>
      </c>
      <c r="F12" s="24" t="s">
        <v>61</v>
      </c>
      <c r="G12" s="24" t="s">
        <v>173</v>
      </c>
      <c r="H12" s="24" t="s">
        <v>105</v>
      </c>
      <c r="I12" s="24" t="s">
        <v>108</v>
      </c>
      <c r="J12" s="24" t="s">
        <v>110</v>
      </c>
      <c r="K12" s="24" t="s">
        <v>108</v>
      </c>
      <c r="L12" s="24" t="s">
        <v>124</v>
      </c>
      <c r="M12" s="25" t="s">
        <v>115</v>
      </c>
    </row>
    <row r="13" spans="1:36" x14ac:dyDescent="0.2">
      <c r="A13" s="24" t="s">
        <v>126</v>
      </c>
      <c r="B13" s="24" t="s">
        <v>174</v>
      </c>
      <c r="C13" s="24" t="s">
        <v>175</v>
      </c>
      <c r="D13" s="24" t="s">
        <v>36</v>
      </c>
      <c r="E13" s="24" t="s">
        <v>37</v>
      </c>
      <c r="F13" s="24" t="s">
        <v>80</v>
      </c>
      <c r="G13" s="24" t="s">
        <v>176</v>
      </c>
      <c r="H13" s="24" t="s">
        <v>105</v>
      </c>
      <c r="I13" s="24" t="s">
        <v>108</v>
      </c>
      <c r="J13" s="24" t="s">
        <v>110</v>
      </c>
      <c r="K13" s="24" t="s">
        <v>108</v>
      </c>
      <c r="L13" s="24" t="s">
        <v>124</v>
      </c>
      <c r="M13" s="25" t="s">
        <v>115</v>
      </c>
    </row>
    <row r="14" spans="1:36" x14ac:dyDescent="0.2">
      <c r="A14" s="24" t="s">
        <v>126</v>
      </c>
      <c r="B14" s="24" t="s">
        <v>174</v>
      </c>
      <c r="C14" s="24" t="s">
        <v>177</v>
      </c>
      <c r="D14" s="24" t="s">
        <v>36</v>
      </c>
      <c r="E14" s="24" t="s">
        <v>37</v>
      </c>
      <c r="F14" s="24" t="s">
        <v>78</v>
      </c>
      <c r="G14" s="24" t="s">
        <v>178</v>
      </c>
      <c r="H14" s="24" t="s">
        <v>105</v>
      </c>
      <c r="I14" s="24" t="s">
        <v>108</v>
      </c>
      <c r="J14" s="24" t="s">
        <v>110</v>
      </c>
      <c r="K14" s="24" t="s">
        <v>108</v>
      </c>
      <c r="L14" s="24" t="s">
        <v>124</v>
      </c>
      <c r="M14" s="25" t="s">
        <v>115</v>
      </c>
    </row>
    <row r="15" spans="1:36" x14ac:dyDescent="0.2">
      <c r="A15" s="24" t="s">
        <v>126</v>
      </c>
      <c r="B15" s="24" t="s">
        <v>131</v>
      </c>
      <c r="C15" s="24" t="s">
        <v>179</v>
      </c>
      <c r="D15" s="24" t="s">
        <v>35</v>
      </c>
      <c r="E15" s="24" t="s">
        <v>37</v>
      </c>
      <c r="F15" s="24" t="s">
        <v>64</v>
      </c>
      <c r="G15" s="24" t="s">
        <v>180</v>
      </c>
      <c r="H15" s="24" t="s">
        <v>105</v>
      </c>
      <c r="I15" s="24" t="s">
        <v>108</v>
      </c>
      <c r="J15" s="24" t="s">
        <v>110</v>
      </c>
      <c r="K15" s="24" t="s">
        <v>108</v>
      </c>
      <c r="L15" s="24" t="s">
        <v>124</v>
      </c>
      <c r="M15" s="25" t="s">
        <v>115</v>
      </c>
    </row>
    <row r="16" spans="1:36" x14ac:dyDescent="0.2">
      <c r="A16" s="24" t="s">
        <v>126</v>
      </c>
      <c r="B16" s="24" t="s">
        <v>181</v>
      </c>
      <c r="C16" s="24" t="s">
        <v>26</v>
      </c>
      <c r="D16" s="24" t="s">
        <v>36</v>
      </c>
      <c r="E16" s="24" t="s">
        <v>37</v>
      </c>
      <c r="F16" s="24" t="s">
        <v>54</v>
      </c>
      <c r="G16" s="24" t="s">
        <v>182</v>
      </c>
      <c r="H16" s="24" t="s">
        <v>105</v>
      </c>
      <c r="I16" s="24" t="s">
        <v>108</v>
      </c>
      <c r="J16" s="24" t="s">
        <v>110</v>
      </c>
      <c r="K16" s="24" t="s">
        <v>108</v>
      </c>
      <c r="L16" s="24" t="s">
        <v>124</v>
      </c>
      <c r="M16" s="25" t="s">
        <v>115</v>
      </c>
    </row>
    <row r="17" spans="1:13" x14ac:dyDescent="0.2">
      <c r="A17" s="24" t="s">
        <v>126</v>
      </c>
      <c r="B17" s="24" t="s">
        <v>183</v>
      </c>
      <c r="C17" s="24" t="s">
        <v>184</v>
      </c>
      <c r="D17" s="24" t="s">
        <v>36</v>
      </c>
      <c r="E17" s="24" t="s">
        <v>37</v>
      </c>
      <c r="F17" s="24" t="s">
        <v>72</v>
      </c>
      <c r="G17" s="24" t="s">
        <v>185</v>
      </c>
      <c r="H17" s="24" t="s">
        <v>105</v>
      </c>
      <c r="I17" s="24" t="s">
        <v>108</v>
      </c>
      <c r="J17" s="24" t="s">
        <v>110</v>
      </c>
      <c r="K17" s="24" t="s">
        <v>108</v>
      </c>
      <c r="L17" s="24" t="s">
        <v>124</v>
      </c>
      <c r="M17" s="25" t="s">
        <v>115</v>
      </c>
    </row>
    <row r="18" spans="1:13" x14ac:dyDescent="0.2">
      <c r="A18" s="24" t="s">
        <v>126</v>
      </c>
      <c r="B18" s="24" t="s">
        <v>129</v>
      </c>
      <c r="C18" s="24" t="s">
        <v>186</v>
      </c>
      <c r="D18" s="24" t="s">
        <v>36</v>
      </c>
      <c r="E18" s="24" t="s">
        <v>37</v>
      </c>
      <c r="F18" s="24" t="s">
        <v>43</v>
      </c>
      <c r="G18" s="24" t="s">
        <v>187</v>
      </c>
      <c r="H18" s="24" t="s">
        <v>105</v>
      </c>
      <c r="I18" s="24" t="s">
        <v>108</v>
      </c>
      <c r="J18" s="24" t="s">
        <v>110</v>
      </c>
      <c r="K18" s="24" t="s">
        <v>108</v>
      </c>
      <c r="L18" s="24" t="s">
        <v>124</v>
      </c>
      <c r="M18" s="25" t="s">
        <v>115</v>
      </c>
    </row>
    <row r="19" spans="1:13" x14ac:dyDescent="0.2">
      <c r="A19" s="24" t="s">
        <v>126</v>
      </c>
      <c r="B19" s="24" t="s">
        <v>150</v>
      </c>
      <c r="C19" s="24" t="s">
        <v>190</v>
      </c>
      <c r="D19" s="24" t="s">
        <v>36</v>
      </c>
      <c r="E19" s="24" t="s">
        <v>37</v>
      </c>
      <c r="F19" s="24" t="s">
        <v>98</v>
      </c>
      <c r="G19" s="24" t="s">
        <v>191</v>
      </c>
      <c r="H19" s="24" t="s">
        <v>105</v>
      </c>
      <c r="I19" s="24" t="s">
        <v>109</v>
      </c>
      <c r="J19" s="24" t="s">
        <v>110</v>
      </c>
      <c r="K19" s="24" t="s">
        <v>108</v>
      </c>
      <c r="L19" s="24" t="s">
        <v>124</v>
      </c>
      <c r="M19" s="25" t="s">
        <v>115</v>
      </c>
    </row>
    <row r="20" spans="1:13" x14ac:dyDescent="0.2">
      <c r="A20" s="24" t="s">
        <v>126</v>
      </c>
      <c r="B20" s="24" t="s">
        <v>153</v>
      </c>
      <c r="C20" s="24" t="s">
        <v>199</v>
      </c>
      <c r="D20" s="24" t="s">
        <v>36</v>
      </c>
      <c r="E20" s="24" t="s">
        <v>41</v>
      </c>
      <c r="F20" s="24" t="s">
        <v>200</v>
      </c>
      <c r="G20" s="24" t="s">
        <v>201</v>
      </c>
      <c r="H20" s="24" t="s">
        <v>105</v>
      </c>
      <c r="I20" s="24" t="s">
        <v>108</v>
      </c>
      <c r="J20" s="24" t="s">
        <v>110</v>
      </c>
      <c r="K20" s="24" t="s">
        <v>108</v>
      </c>
      <c r="L20" s="24" t="s">
        <v>124</v>
      </c>
      <c r="M20" s="25" t="s">
        <v>115</v>
      </c>
    </row>
    <row r="21" spans="1:13" x14ac:dyDescent="0.2">
      <c r="A21" s="24" t="s">
        <v>126</v>
      </c>
      <c r="B21" s="24" t="s">
        <v>146</v>
      </c>
      <c r="C21" s="24" t="s">
        <v>209</v>
      </c>
      <c r="D21" s="24" t="s">
        <v>36</v>
      </c>
      <c r="E21" s="24" t="s">
        <v>37</v>
      </c>
      <c r="F21" s="24" t="s">
        <v>65</v>
      </c>
      <c r="G21" s="24" t="s">
        <v>198</v>
      </c>
      <c r="H21" s="24" t="s">
        <v>105</v>
      </c>
      <c r="I21" s="24" t="s">
        <v>108</v>
      </c>
      <c r="J21" s="24" t="s">
        <v>110</v>
      </c>
      <c r="K21" s="24" t="s">
        <v>108</v>
      </c>
      <c r="L21" s="24" t="s">
        <v>124</v>
      </c>
      <c r="M21" s="25" t="s">
        <v>115</v>
      </c>
    </row>
    <row r="22" spans="1:13" x14ac:dyDescent="0.2">
      <c r="A22" s="24" t="s">
        <v>126</v>
      </c>
      <c r="B22" s="24" t="s">
        <v>151</v>
      </c>
      <c r="C22" s="24" t="s">
        <v>14</v>
      </c>
      <c r="D22" s="24" t="s">
        <v>36</v>
      </c>
      <c r="E22" s="24" t="s">
        <v>37</v>
      </c>
      <c r="F22" s="24" t="s">
        <v>68</v>
      </c>
      <c r="G22" s="24" t="s">
        <v>210</v>
      </c>
      <c r="H22" s="24" t="s">
        <v>105</v>
      </c>
      <c r="I22" s="24" t="s">
        <v>108</v>
      </c>
      <c r="J22" s="24" t="s">
        <v>110</v>
      </c>
      <c r="K22" s="24" t="s">
        <v>108</v>
      </c>
      <c r="L22" s="24" t="s">
        <v>124</v>
      </c>
      <c r="M22" s="25" t="s">
        <v>115</v>
      </c>
    </row>
    <row r="23" spans="1:13" x14ac:dyDescent="0.2">
      <c r="A23" s="24" t="s">
        <v>126</v>
      </c>
      <c r="B23" s="24" t="s">
        <v>127</v>
      </c>
      <c r="C23" s="24" t="s">
        <v>212</v>
      </c>
      <c r="D23" s="24" t="s">
        <v>36</v>
      </c>
      <c r="E23" s="24" t="s">
        <v>37</v>
      </c>
      <c r="F23" s="24" t="s">
        <v>59</v>
      </c>
      <c r="G23" s="24" t="s">
        <v>152</v>
      </c>
      <c r="H23" s="24" t="s">
        <v>105</v>
      </c>
      <c r="I23" s="24" t="s">
        <v>108</v>
      </c>
      <c r="J23" s="24" t="s">
        <v>112</v>
      </c>
      <c r="K23" s="24" t="s">
        <v>108</v>
      </c>
      <c r="L23" s="24" t="s">
        <v>124</v>
      </c>
      <c r="M23" s="25" t="s">
        <v>115</v>
      </c>
    </row>
    <row r="24" spans="1:13" x14ac:dyDescent="0.2">
      <c r="A24" s="24" t="s">
        <v>126</v>
      </c>
      <c r="B24" s="24" t="s">
        <v>141</v>
      </c>
      <c r="C24" s="24" t="s">
        <v>213</v>
      </c>
      <c r="D24" s="24" t="s">
        <v>36</v>
      </c>
      <c r="E24" s="24" t="s">
        <v>41</v>
      </c>
      <c r="F24" s="24" t="s">
        <v>49</v>
      </c>
      <c r="G24" s="24" t="s">
        <v>211</v>
      </c>
      <c r="H24" s="24" t="s">
        <v>105</v>
      </c>
      <c r="I24" s="24" t="s">
        <v>108</v>
      </c>
      <c r="J24" s="24" t="s">
        <v>110</v>
      </c>
      <c r="K24" s="24" t="s">
        <v>108</v>
      </c>
      <c r="L24" s="24" t="s">
        <v>124</v>
      </c>
      <c r="M24" s="25" t="s">
        <v>115</v>
      </c>
    </row>
    <row r="25" spans="1:13" x14ac:dyDescent="0.2">
      <c r="A25" s="24" t="s">
        <v>126</v>
      </c>
      <c r="B25" s="24" t="s">
        <v>133</v>
      </c>
      <c r="C25" s="24" t="s">
        <v>216</v>
      </c>
      <c r="D25" s="24" t="s">
        <v>36</v>
      </c>
      <c r="E25" s="24" t="s">
        <v>37</v>
      </c>
      <c r="F25" s="24" t="s">
        <v>217</v>
      </c>
      <c r="G25" s="24" t="s">
        <v>203</v>
      </c>
      <c r="H25" s="24" t="s">
        <v>105</v>
      </c>
      <c r="I25" s="24" t="s">
        <v>108</v>
      </c>
      <c r="J25" s="24" t="s">
        <v>112</v>
      </c>
      <c r="K25" s="24" t="s">
        <v>108</v>
      </c>
      <c r="L25" s="24" t="s">
        <v>124</v>
      </c>
      <c r="M25" s="25" t="s">
        <v>115</v>
      </c>
    </row>
    <row r="26" spans="1:13" x14ac:dyDescent="0.2">
      <c r="A26" s="24" t="s">
        <v>126</v>
      </c>
      <c r="B26" s="24" t="s">
        <v>181</v>
      </c>
      <c r="C26" s="24" t="s">
        <v>218</v>
      </c>
      <c r="D26" s="24" t="s">
        <v>36</v>
      </c>
      <c r="E26" s="24" t="s">
        <v>37</v>
      </c>
      <c r="F26" s="24" t="s">
        <v>219</v>
      </c>
      <c r="G26" s="24" t="s">
        <v>208</v>
      </c>
      <c r="H26" s="24" t="s">
        <v>105</v>
      </c>
      <c r="I26" s="24" t="s">
        <v>108</v>
      </c>
      <c r="J26" s="24" t="s">
        <v>110</v>
      </c>
      <c r="K26" s="24" t="s">
        <v>108</v>
      </c>
      <c r="L26" s="24" t="s">
        <v>124</v>
      </c>
      <c r="M26" s="25" t="s">
        <v>115</v>
      </c>
    </row>
    <row r="27" spans="1:13" x14ac:dyDescent="0.2">
      <c r="A27" s="24" t="s">
        <v>126</v>
      </c>
      <c r="B27" s="24" t="s">
        <v>146</v>
      </c>
      <c r="C27" s="24" t="s">
        <v>220</v>
      </c>
      <c r="D27" s="24" t="s">
        <v>36</v>
      </c>
      <c r="E27" s="24" t="s">
        <v>37</v>
      </c>
      <c r="F27" s="24" t="s">
        <v>63</v>
      </c>
      <c r="G27" s="24" t="s">
        <v>221</v>
      </c>
      <c r="H27" s="24" t="s">
        <v>105</v>
      </c>
      <c r="I27" s="24" t="s">
        <v>108</v>
      </c>
      <c r="J27" s="24" t="s">
        <v>110</v>
      </c>
      <c r="K27" s="24" t="s">
        <v>108</v>
      </c>
      <c r="L27" s="24" t="s">
        <v>124</v>
      </c>
      <c r="M27" s="25" t="s">
        <v>115</v>
      </c>
    </row>
    <row r="28" spans="1:13" x14ac:dyDescent="0.2">
      <c r="A28" s="24" t="s">
        <v>126</v>
      </c>
      <c r="B28" s="24" t="s">
        <v>181</v>
      </c>
      <c r="C28" s="24" t="s">
        <v>222</v>
      </c>
      <c r="D28" s="24" t="s">
        <v>36</v>
      </c>
      <c r="E28" s="24" t="s">
        <v>37</v>
      </c>
      <c r="F28" s="24" t="s">
        <v>87</v>
      </c>
      <c r="G28" s="24" t="s">
        <v>147</v>
      </c>
      <c r="H28" s="24" t="s">
        <v>105</v>
      </c>
      <c r="I28" s="24" t="s">
        <v>108</v>
      </c>
      <c r="J28" s="24" t="s">
        <v>110</v>
      </c>
      <c r="K28" s="24" t="s">
        <v>108</v>
      </c>
      <c r="L28" s="24" t="s">
        <v>124</v>
      </c>
      <c r="M28" s="25" t="s">
        <v>115</v>
      </c>
    </row>
    <row r="29" spans="1:13" x14ac:dyDescent="0.2">
      <c r="A29" s="24" t="s">
        <v>126</v>
      </c>
      <c r="B29" s="24" t="s">
        <v>133</v>
      </c>
      <c r="C29" s="24" t="s">
        <v>223</v>
      </c>
      <c r="D29" s="24" t="s">
        <v>36</v>
      </c>
      <c r="E29" s="24" t="s">
        <v>37</v>
      </c>
      <c r="F29" s="24" t="s">
        <v>224</v>
      </c>
      <c r="G29" s="24" t="s">
        <v>225</v>
      </c>
      <c r="H29" s="24" t="s">
        <v>105</v>
      </c>
      <c r="I29" s="24" t="s">
        <v>108</v>
      </c>
      <c r="J29" s="24" t="s">
        <v>110</v>
      </c>
      <c r="K29" s="24" t="s">
        <v>108</v>
      </c>
      <c r="L29" s="24" t="s">
        <v>124</v>
      </c>
      <c r="M29" s="25" t="s">
        <v>115</v>
      </c>
    </row>
    <row r="31" spans="1:13" x14ac:dyDescent="0.2">
      <c r="A31" s="23" t="s">
        <v>434</v>
      </c>
    </row>
    <row r="33" spans="1:13" x14ac:dyDescent="0.2">
      <c r="A33" s="24" t="s">
        <v>126</v>
      </c>
      <c r="B33" s="24" t="s">
        <v>183</v>
      </c>
      <c r="C33" s="24" t="s">
        <v>19</v>
      </c>
      <c r="D33" s="24" t="s">
        <v>36</v>
      </c>
      <c r="E33" s="24" t="s">
        <v>37</v>
      </c>
      <c r="F33" s="24" t="s">
        <v>75</v>
      </c>
      <c r="G33" s="24" t="s">
        <v>229</v>
      </c>
      <c r="H33" s="24" t="s">
        <v>106</v>
      </c>
      <c r="I33" s="24" t="s">
        <v>108</v>
      </c>
      <c r="J33" s="24" t="s">
        <v>110</v>
      </c>
      <c r="K33" s="24" t="s">
        <v>108</v>
      </c>
      <c r="L33" s="24" t="s">
        <v>125</v>
      </c>
      <c r="M33" s="25" t="s">
        <v>115</v>
      </c>
    </row>
    <row r="34" spans="1:13" x14ac:dyDescent="0.2">
      <c r="A34" s="24" t="s">
        <v>126</v>
      </c>
      <c r="B34" s="24" t="s">
        <v>141</v>
      </c>
      <c r="C34" s="24" t="s">
        <v>230</v>
      </c>
      <c r="D34" s="24" t="s">
        <v>36</v>
      </c>
      <c r="E34" s="24" t="s">
        <v>37</v>
      </c>
      <c r="F34" s="24" t="s">
        <v>90</v>
      </c>
      <c r="G34" s="24" t="s">
        <v>231</v>
      </c>
      <c r="H34" s="24" t="s">
        <v>106</v>
      </c>
      <c r="I34" s="24" t="s">
        <v>108</v>
      </c>
      <c r="J34" s="24" t="s">
        <v>110</v>
      </c>
      <c r="K34" s="24" t="s">
        <v>108</v>
      </c>
      <c r="L34" s="24" t="s">
        <v>125</v>
      </c>
      <c r="M34" s="25" t="s">
        <v>115</v>
      </c>
    </row>
    <row r="35" spans="1:13" x14ac:dyDescent="0.2">
      <c r="A35" s="24" t="s">
        <v>126</v>
      </c>
      <c r="B35" s="24" t="s">
        <v>131</v>
      </c>
      <c r="C35" s="24" t="s">
        <v>232</v>
      </c>
      <c r="D35" s="24" t="s">
        <v>36</v>
      </c>
      <c r="E35" s="24" t="s">
        <v>37</v>
      </c>
      <c r="F35" s="24" t="s">
        <v>50</v>
      </c>
      <c r="G35" s="24" t="s">
        <v>233</v>
      </c>
      <c r="H35" s="24" t="s">
        <v>106</v>
      </c>
      <c r="I35" s="24" t="s">
        <v>108</v>
      </c>
      <c r="J35" s="24" t="s">
        <v>110</v>
      </c>
      <c r="K35" s="24" t="s">
        <v>108</v>
      </c>
      <c r="L35" s="24" t="s">
        <v>125</v>
      </c>
      <c r="M35" s="25" t="s">
        <v>115</v>
      </c>
    </row>
    <row r="36" spans="1:13" x14ac:dyDescent="0.2">
      <c r="A36" s="24" t="s">
        <v>126</v>
      </c>
      <c r="B36" s="24" t="s">
        <v>202</v>
      </c>
      <c r="C36" s="24" t="s">
        <v>234</v>
      </c>
      <c r="D36" s="24" t="s">
        <v>36</v>
      </c>
      <c r="E36" s="24" t="s">
        <v>37</v>
      </c>
      <c r="F36" s="24" t="s">
        <v>235</v>
      </c>
      <c r="G36" s="24" t="s">
        <v>236</v>
      </c>
      <c r="H36" s="24" t="s">
        <v>106</v>
      </c>
      <c r="I36" s="24" t="s">
        <v>108</v>
      </c>
      <c r="J36" s="24" t="s">
        <v>110</v>
      </c>
      <c r="K36" s="24" t="s">
        <v>108</v>
      </c>
      <c r="L36" s="24" t="s">
        <v>124</v>
      </c>
      <c r="M36" s="25" t="s">
        <v>115</v>
      </c>
    </row>
    <row r="37" spans="1:13" x14ac:dyDescent="0.2">
      <c r="A37" s="24" t="s">
        <v>126</v>
      </c>
      <c r="B37" s="24" t="s">
        <v>155</v>
      </c>
      <c r="C37" s="24" t="s">
        <v>237</v>
      </c>
      <c r="D37" s="24" t="s">
        <v>35</v>
      </c>
      <c r="E37" s="24" t="s">
        <v>37</v>
      </c>
      <c r="F37" s="24" t="s">
        <v>51</v>
      </c>
      <c r="G37" s="24" t="s">
        <v>238</v>
      </c>
      <c r="H37" s="24" t="s">
        <v>106</v>
      </c>
      <c r="I37" s="24" t="s">
        <v>108</v>
      </c>
      <c r="J37" s="24" t="s">
        <v>112</v>
      </c>
      <c r="K37" s="24" t="s">
        <v>108</v>
      </c>
      <c r="L37" s="24" t="s">
        <v>124</v>
      </c>
      <c r="M37" s="25" t="s">
        <v>115</v>
      </c>
    </row>
    <row r="38" spans="1:13" x14ac:dyDescent="0.2">
      <c r="A38" s="24" t="s">
        <v>126</v>
      </c>
      <c r="B38" s="24" t="s">
        <v>174</v>
      </c>
      <c r="C38" s="24" t="s">
        <v>239</v>
      </c>
      <c r="D38" s="24" t="s">
        <v>36</v>
      </c>
      <c r="E38" s="24" t="s">
        <v>37</v>
      </c>
      <c r="F38" s="24" t="s">
        <v>92</v>
      </c>
      <c r="G38" s="24" t="s">
        <v>240</v>
      </c>
      <c r="H38" s="24" t="s">
        <v>106</v>
      </c>
      <c r="I38" s="24" t="s">
        <v>108</v>
      </c>
      <c r="J38" s="24" t="s">
        <v>110</v>
      </c>
      <c r="K38" s="24" t="s">
        <v>108</v>
      </c>
      <c r="L38" s="24" t="s">
        <v>124</v>
      </c>
      <c r="M38" s="25" t="s">
        <v>115</v>
      </c>
    </row>
    <row r="39" spans="1:13" x14ac:dyDescent="0.2">
      <c r="A39" s="24" t="s">
        <v>126</v>
      </c>
      <c r="B39" s="24" t="s">
        <v>171</v>
      </c>
      <c r="C39" s="24" t="s">
        <v>30</v>
      </c>
      <c r="D39" s="24" t="s">
        <v>36</v>
      </c>
      <c r="E39" s="24" t="s">
        <v>37</v>
      </c>
      <c r="F39" s="24" t="s">
        <v>100</v>
      </c>
      <c r="G39" s="24" t="s">
        <v>241</v>
      </c>
      <c r="H39" s="24" t="s">
        <v>106</v>
      </c>
      <c r="I39" s="24" t="s">
        <v>108</v>
      </c>
      <c r="J39" s="24" t="s">
        <v>112</v>
      </c>
      <c r="K39" s="24" t="s">
        <v>108</v>
      </c>
      <c r="L39" s="24" t="s">
        <v>124</v>
      </c>
      <c r="M39" s="25" t="s">
        <v>115</v>
      </c>
    </row>
    <row r="40" spans="1:13" x14ac:dyDescent="0.2">
      <c r="A40" s="24" t="s">
        <v>126</v>
      </c>
      <c r="B40" s="24" t="s">
        <v>133</v>
      </c>
      <c r="C40" s="24" t="s">
        <v>31</v>
      </c>
      <c r="D40" s="24" t="s">
        <v>36</v>
      </c>
      <c r="E40" s="24" t="s">
        <v>37</v>
      </c>
      <c r="F40" s="24" t="s">
        <v>85</v>
      </c>
      <c r="G40" s="24" t="s">
        <v>206</v>
      </c>
      <c r="H40" s="24" t="s">
        <v>106</v>
      </c>
      <c r="I40" s="24" t="s">
        <v>108</v>
      </c>
      <c r="J40" s="24" t="s">
        <v>110</v>
      </c>
      <c r="K40" s="24" t="s">
        <v>108</v>
      </c>
      <c r="L40" s="24" t="s">
        <v>124</v>
      </c>
      <c r="M40" s="25" t="s">
        <v>115</v>
      </c>
    </row>
    <row r="41" spans="1:13" x14ac:dyDescent="0.2">
      <c r="A41" s="24" t="s">
        <v>126</v>
      </c>
      <c r="B41" s="24" t="s">
        <v>151</v>
      </c>
      <c r="C41" s="24" t="s">
        <v>242</v>
      </c>
      <c r="D41" s="24" t="s">
        <v>36</v>
      </c>
      <c r="E41" s="24" t="s">
        <v>37</v>
      </c>
      <c r="F41" s="24" t="s">
        <v>66</v>
      </c>
      <c r="G41" s="24" t="s">
        <v>243</v>
      </c>
      <c r="H41" s="24" t="s">
        <v>106</v>
      </c>
      <c r="I41" s="24" t="s">
        <v>108</v>
      </c>
      <c r="J41" s="24" t="s">
        <v>110</v>
      </c>
      <c r="K41" s="24" t="s">
        <v>108</v>
      </c>
      <c r="L41" s="24" t="s">
        <v>124</v>
      </c>
      <c r="M41" s="25" t="s">
        <v>115</v>
      </c>
    </row>
    <row r="42" spans="1:13" x14ac:dyDescent="0.2">
      <c r="A42" s="24" t="s">
        <v>126</v>
      </c>
      <c r="B42" s="24" t="s">
        <v>181</v>
      </c>
      <c r="C42" s="24" t="s">
        <v>244</v>
      </c>
      <c r="D42" s="24" t="s">
        <v>36</v>
      </c>
      <c r="E42" s="24" t="s">
        <v>37</v>
      </c>
      <c r="F42" s="24" t="s">
        <v>97</v>
      </c>
      <c r="G42" s="24" t="s">
        <v>245</v>
      </c>
      <c r="H42" s="24" t="s">
        <v>106</v>
      </c>
      <c r="I42" s="24" t="s">
        <v>108</v>
      </c>
      <c r="J42" s="24" t="s">
        <v>110</v>
      </c>
      <c r="K42" s="24" t="s">
        <v>108</v>
      </c>
      <c r="L42" s="24" t="s">
        <v>124</v>
      </c>
      <c r="M42" s="25" t="s">
        <v>115</v>
      </c>
    </row>
    <row r="43" spans="1:13" x14ac:dyDescent="0.2">
      <c r="A43" s="24" t="s">
        <v>126</v>
      </c>
      <c r="B43" s="24" t="s">
        <v>246</v>
      </c>
      <c r="C43" s="24" t="s">
        <v>247</v>
      </c>
      <c r="D43" s="24" t="s">
        <v>35</v>
      </c>
      <c r="E43" s="24" t="s">
        <v>37</v>
      </c>
      <c r="F43" s="24" t="s">
        <v>60</v>
      </c>
      <c r="G43" s="24" t="s">
        <v>248</v>
      </c>
      <c r="H43" s="24" t="s">
        <v>106</v>
      </c>
      <c r="I43" s="24" t="s">
        <v>108</v>
      </c>
      <c r="J43" s="24" t="s">
        <v>110</v>
      </c>
      <c r="K43" s="24" t="s">
        <v>108</v>
      </c>
      <c r="L43" s="24" t="s">
        <v>124</v>
      </c>
      <c r="M43" s="25" t="s">
        <v>115</v>
      </c>
    </row>
    <row r="44" spans="1:13" x14ac:dyDescent="0.2">
      <c r="A44" s="24" t="s">
        <v>126</v>
      </c>
      <c r="B44" s="24" t="s">
        <v>127</v>
      </c>
      <c r="C44" s="24" t="s">
        <v>249</v>
      </c>
      <c r="D44" s="24" t="s">
        <v>35</v>
      </c>
      <c r="E44" s="24" t="s">
        <v>37</v>
      </c>
      <c r="F44" s="24" t="s">
        <v>250</v>
      </c>
      <c r="G44" s="24" t="s">
        <v>251</v>
      </c>
      <c r="H44" s="24" t="s">
        <v>106</v>
      </c>
      <c r="I44" s="24" t="s">
        <v>108</v>
      </c>
      <c r="J44" s="24" t="s">
        <v>110</v>
      </c>
      <c r="K44" s="24" t="s">
        <v>108</v>
      </c>
      <c r="L44" s="24" t="s">
        <v>124</v>
      </c>
      <c r="M44" s="25" t="s">
        <v>115</v>
      </c>
    </row>
    <row r="45" spans="1:13" x14ac:dyDescent="0.2">
      <c r="A45" s="24" t="s">
        <v>126</v>
      </c>
      <c r="B45" s="24" t="s">
        <v>159</v>
      </c>
      <c r="C45" s="24" t="s">
        <v>252</v>
      </c>
      <c r="D45" s="24" t="s">
        <v>36</v>
      </c>
      <c r="E45" s="24" t="s">
        <v>37</v>
      </c>
      <c r="F45" s="24" t="s">
        <v>86</v>
      </c>
      <c r="G45" s="24" t="s">
        <v>253</v>
      </c>
      <c r="H45" s="24" t="s">
        <v>106</v>
      </c>
      <c r="I45" s="24" t="s">
        <v>108</v>
      </c>
      <c r="J45" s="24" t="s">
        <v>110</v>
      </c>
      <c r="K45" s="24" t="s">
        <v>108</v>
      </c>
      <c r="L45" s="24" t="s">
        <v>124</v>
      </c>
      <c r="M45" s="25" t="s">
        <v>115</v>
      </c>
    </row>
    <row r="46" spans="1:13" x14ac:dyDescent="0.2">
      <c r="A46" s="24" t="s">
        <v>126</v>
      </c>
      <c r="B46" s="24" t="s">
        <v>131</v>
      </c>
      <c r="C46" s="24" t="s">
        <v>29</v>
      </c>
      <c r="D46" s="24" t="s">
        <v>36</v>
      </c>
      <c r="E46" s="24" t="s">
        <v>37</v>
      </c>
      <c r="F46" s="24" t="s">
        <v>44</v>
      </c>
      <c r="G46" s="24" t="s">
        <v>254</v>
      </c>
      <c r="H46" s="24" t="s">
        <v>106</v>
      </c>
      <c r="I46" s="24" t="s">
        <v>108</v>
      </c>
      <c r="J46" s="24" t="s">
        <v>110</v>
      </c>
      <c r="K46" s="24" t="s">
        <v>108</v>
      </c>
      <c r="L46" s="24" t="s">
        <v>124</v>
      </c>
      <c r="M46" s="25" t="s">
        <v>115</v>
      </c>
    </row>
    <row r="47" spans="1:13" x14ac:dyDescent="0.2">
      <c r="A47" s="24" t="s">
        <v>126</v>
      </c>
      <c r="B47" s="24" t="s">
        <v>150</v>
      </c>
      <c r="C47" s="24" t="s">
        <v>257</v>
      </c>
      <c r="D47" s="24" t="s">
        <v>36</v>
      </c>
      <c r="E47" s="24" t="s">
        <v>37</v>
      </c>
      <c r="F47" s="24" t="s">
        <v>69</v>
      </c>
      <c r="G47" s="24" t="s">
        <v>258</v>
      </c>
      <c r="H47" s="24" t="s">
        <v>106</v>
      </c>
      <c r="I47" s="24" t="s">
        <v>109</v>
      </c>
      <c r="J47" s="24" t="s">
        <v>110</v>
      </c>
      <c r="K47" s="24" t="s">
        <v>108</v>
      </c>
      <c r="L47" s="24" t="s">
        <v>124</v>
      </c>
      <c r="M47" s="25" t="s">
        <v>115</v>
      </c>
    </row>
    <row r="48" spans="1:13" x14ac:dyDescent="0.2">
      <c r="A48" s="24" t="s">
        <v>126</v>
      </c>
      <c r="B48" s="24" t="s">
        <v>255</v>
      </c>
      <c r="C48" s="24" t="s">
        <v>15</v>
      </c>
      <c r="D48" s="24" t="s">
        <v>36</v>
      </c>
      <c r="E48" s="24" t="s">
        <v>39</v>
      </c>
      <c r="F48" s="24" t="s">
        <v>263</v>
      </c>
      <c r="G48" s="24" t="s">
        <v>256</v>
      </c>
      <c r="H48" s="24" t="s">
        <v>106</v>
      </c>
      <c r="I48" s="24" t="s">
        <v>108</v>
      </c>
      <c r="J48" s="24" t="s">
        <v>110</v>
      </c>
      <c r="K48" s="24" t="s">
        <v>108</v>
      </c>
      <c r="L48" s="24" t="s">
        <v>124</v>
      </c>
      <c r="M48" s="25" t="s">
        <v>115</v>
      </c>
    </row>
    <row r="49" spans="1:13" x14ac:dyDescent="0.2">
      <c r="A49" s="24" t="s">
        <v>126</v>
      </c>
      <c r="B49" s="24" t="s">
        <v>148</v>
      </c>
      <c r="C49" s="24" t="s">
        <v>265</v>
      </c>
      <c r="D49" s="24" t="s">
        <v>36</v>
      </c>
      <c r="E49" s="24" t="s">
        <v>38</v>
      </c>
      <c r="F49" s="24" t="s">
        <v>266</v>
      </c>
      <c r="G49" s="24" t="s">
        <v>267</v>
      </c>
      <c r="H49" s="24" t="s">
        <v>106</v>
      </c>
      <c r="I49" s="24" t="s">
        <v>108</v>
      </c>
      <c r="J49" s="24" t="s">
        <v>110</v>
      </c>
      <c r="K49" s="24" t="s">
        <v>108</v>
      </c>
      <c r="L49" s="24" t="s">
        <v>124</v>
      </c>
      <c r="M49" s="25" t="s">
        <v>115</v>
      </c>
    </row>
    <row r="50" spans="1:13" x14ac:dyDescent="0.2">
      <c r="A50" s="24" t="s">
        <v>126</v>
      </c>
      <c r="B50" s="24" t="s">
        <v>189</v>
      </c>
      <c r="C50" s="24" t="s">
        <v>268</v>
      </c>
      <c r="D50" s="24" t="s">
        <v>36</v>
      </c>
      <c r="E50" s="24" t="s">
        <v>38</v>
      </c>
      <c r="F50" s="24" t="s">
        <v>269</v>
      </c>
      <c r="G50" s="24" t="s">
        <v>270</v>
      </c>
      <c r="H50" s="24" t="s">
        <v>106</v>
      </c>
      <c r="I50" s="24" t="s">
        <v>108</v>
      </c>
      <c r="J50" s="24" t="s">
        <v>110</v>
      </c>
      <c r="K50" s="24" t="s">
        <v>108</v>
      </c>
      <c r="L50" s="24" t="s">
        <v>124</v>
      </c>
      <c r="M50" s="25" t="s">
        <v>115</v>
      </c>
    </row>
    <row r="51" spans="1:13" x14ac:dyDescent="0.2">
      <c r="A51" s="24" t="s">
        <v>126</v>
      </c>
      <c r="B51" s="24" t="s">
        <v>129</v>
      </c>
      <c r="C51" s="24" t="s">
        <v>16</v>
      </c>
      <c r="D51" s="24" t="s">
        <v>36</v>
      </c>
      <c r="E51" s="24" t="s">
        <v>37</v>
      </c>
      <c r="F51" s="24" t="s">
        <v>74</v>
      </c>
      <c r="G51" s="24" t="s">
        <v>277</v>
      </c>
      <c r="H51" s="24" t="s">
        <v>106</v>
      </c>
      <c r="I51" s="24" t="s">
        <v>109</v>
      </c>
      <c r="J51" s="24" t="s">
        <v>110</v>
      </c>
      <c r="K51" s="24" t="s">
        <v>108</v>
      </c>
      <c r="L51" s="24" t="s">
        <v>124</v>
      </c>
      <c r="M51" s="25" t="s">
        <v>115</v>
      </c>
    </row>
    <row r="52" spans="1:13" x14ac:dyDescent="0.2">
      <c r="A52" s="24" t="s">
        <v>126</v>
      </c>
      <c r="B52" s="24" t="s">
        <v>189</v>
      </c>
      <c r="C52" s="24" t="s">
        <v>283</v>
      </c>
      <c r="D52" s="24" t="s">
        <v>36</v>
      </c>
      <c r="E52" s="24" t="s">
        <v>37</v>
      </c>
      <c r="F52" s="24" t="s">
        <v>76</v>
      </c>
      <c r="G52" s="24" t="s">
        <v>284</v>
      </c>
      <c r="H52" s="24" t="s">
        <v>106</v>
      </c>
      <c r="I52" s="24" t="s">
        <v>109</v>
      </c>
      <c r="J52" s="24" t="s">
        <v>110</v>
      </c>
      <c r="K52" s="24" t="s">
        <v>108</v>
      </c>
      <c r="L52" s="24" t="s">
        <v>124</v>
      </c>
      <c r="M52" s="25" t="s">
        <v>115</v>
      </c>
    </row>
    <row r="54" spans="1:13" x14ac:dyDescent="0.2">
      <c r="A54" s="23" t="s">
        <v>435</v>
      </c>
    </row>
    <row r="56" spans="1:13" x14ac:dyDescent="0.2">
      <c r="A56" s="24" t="s">
        <v>126</v>
      </c>
      <c r="B56" s="24" t="s">
        <v>133</v>
      </c>
      <c r="C56" s="24" t="s">
        <v>27</v>
      </c>
      <c r="D56" s="24" t="s">
        <v>36</v>
      </c>
      <c r="E56" s="24" t="s">
        <v>37</v>
      </c>
      <c r="F56" s="24" t="s">
        <v>46</v>
      </c>
      <c r="G56" s="24" t="s">
        <v>285</v>
      </c>
      <c r="H56" s="24" t="s">
        <v>107</v>
      </c>
      <c r="I56" s="24" t="s">
        <v>108</v>
      </c>
      <c r="J56" s="24" t="s">
        <v>110</v>
      </c>
      <c r="K56" s="24" t="s">
        <v>108</v>
      </c>
      <c r="L56" s="24" t="s">
        <v>125</v>
      </c>
      <c r="M56" s="25" t="s">
        <v>115</v>
      </c>
    </row>
    <row r="57" spans="1:13" x14ac:dyDescent="0.2">
      <c r="A57" s="24" t="s">
        <v>126</v>
      </c>
      <c r="B57" s="24" t="s">
        <v>133</v>
      </c>
      <c r="C57" s="24" t="s">
        <v>286</v>
      </c>
      <c r="D57" s="24" t="s">
        <v>35</v>
      </c>
      <c r="E57" s="24" t="s">
        <v>37</v>
      </c>
      <c r="F57" s="24" t="s">
        <v>287</v>
      </c>
      <c r="G57" s="24" t="s">
        <v>288</v>
      </c>
      <c r="H57" s="24" t="s">
        <v>107</v>
      </c>
      <c r="I57" s="24" t="s">
        <v>108</v>
      </c>
      <c r="J57" s="24" t="s">
        <v>110</v>
      </c>
      <c r="K57" s="24" t="s">
        <v>108</v>
      </c>
      <c r="L57" s="24" t="s">
        <v>125</v>
      </c>
      <c r="M57" s="25" t="s">
        <v>115</v>
      </c>
    </row>
    <row r="58" spans="1:13" x14ac:dyDescent="0.2">
      <c r="A58" s="24" t="s">
        <v>126</v>
      </c>
      <c r="B58" s="24" t="s">
        <v>133</v>
      </c>
      <c r="C58" s="24" t="s">
        <v>294</v>
      </c>
      <c r="D58" s="24" t="s">
        <v>36</v>
      </c>
      <c r="E58" s="24" t="s">
        <v>37</v>
      </c>
      <c r="F58" s="24" t="s">
        <v>73</v>
      </c>
      <c r="G58" s="24" t="s">
        <v>295</v>
      </c>
      <c r="H58" s="24" t="s">
        <v>107</v>
      </c>
      <c r="I58" s="24" t="s">
        <v>109</v>
      </c>
      <c r="J58" s="24" t="s">
        <v>110</v>
      </c>
      <c r="K58" s="24" t="s">
        <v>108</v>
      </c>
      <c r="L58" s="24" t="s">
        <v>124</v>
      </c>
      <c r="M58" s="25" t="s">
        <v>115</v>
      </c>
    </row>
    <row r="59" spans="1:13" x14ac:dyDescent="0.2">
      <c r="A59" s="24" t="s">
        <v>126</v>
      </c>
      <c r="B59" s="24" t="s">
        <v>133</v>
      </c>
      <c r="C59" s="24" t="s">
        <v>296</v>
      </c>
      <c r="D59" s="24" t="s">
        <v>36</v>
      </c>
      <c r="E59" s="24" t="s">
        <v>37</v>
      </c>
      <c r="F59" s="24" t="s">
        <v>94</v>
      </c>
      <c r="G59" s="24" t="s">
        <v>297</v>
      </c>
      <c r="H59" s="24" t="s">
        <v>107</v>
      </c>
      <c r="I59" s="24" t="s">
        <v>108</v>
      </c>
      <c r="J59" s="24" t="s">
        <v>110</v>
      </c>
      <c r="K59" s="24" t="s">
        <v>108</v>
      </c>
      <c r="L59" s="24" t="s">
        <v>124</v>
      </c>
      <c r="M59" s="25" t="s">
        <v>115</v>
      </c>
    </row>
    <row r="60" spans="1:13" x14ac:dyDescent="0.2">
      <c r="A60" s="24" t="s">
        <v>126</v>
      </c>
      <c r="B60" s="24" t="s">
        <v>133</v>
      </c>
      <c r="C60" s="24" t="s">
        <v>298</v>
      </c>
      <c r="D60" s="24" t="s">
        <v>36</v>
      </c>
      <c r="E60" s="24" t="s">
        <v>37</v>
      </c>
      <c r="F60" s="24" t="s">
        <v>299</v>
      </c>
      <c r="G60" s="24" t="s">
        <v>300</v>
      </c>
      <c r="H60" s="24" t="s">
        <v>107</v>
      </c>
      <c r="I60" s="24" t="s">
        <v>108</v>
      </c>
      <c r="J60" s="24" t="s">
        <v>110</v>
      </c>
      <c r="K60" s="24" t="s">
        <v>108</v>
      </c>
      <c r="L60" s="24" t="s">
        <v>124</v>
      </c>
      <c r="M60" s="25" t="s">
        <v>115</v>
      </c>
    </row>
    <row r="61" spans="1:13" x14ac:dyDescent="0.2">
      <c r="A61" s="24" t="s">
        <v>126</v>
      </c>
      <c r="B61" s="24" t="s">
        <v>133</v>
      </c>
      <c r="C61" s="24" t="s">
        <v>301</v>
      </c>
      <c r="D61" s="24" t="s">
        <v>35</v>
      </c>
      <c r="E61" s="24" t="s">
        <v>37</v>
      </c>
      <c r="F61" s="24" t="s">
        <v>302</v>
      </c>
      <c r="G61" s="24" t="s">
        <v>303</v>
      </c>
      <c r="H61" s="24" t="s">
        <v>107</v>
      </c>
      <c r="I61" s="24" t="s">
        <v>108</v>
      </c>
      <c r="J61" s="24" t="s">
        <v>110</v>
      </c>
      <c r="K61" s="24" t="s">
        <v>108</v>
      </c>
      <c r="L61" s="24" t="s">
        <v>124</v>
      </c>
      <c r="M61" s="25" t="s">
        <v>115</v>
      </c>
    </row>
    <row r="62" spans="1:13" x14ac:dyDescent="0.2">
      <c r="A62" s="24" t="s">
        <v>126</v>
      </c>
      <c r="B62" s="24" t="s">
        <v>133</v>
      </c>
      <c r="C62" s="24" t="s">
        <v>25</v>
      </c>
      <c r="D62" s="24" t="s">
        <v>36</v>
      </c>
      <c r="E62" s="24" t="s">
        <v>37</v>
      </c>
      <c r="F62" s="24" t="s">
        <v>95</v>
      </c>
      <c r="G62" s="24" t="s">
        <v>304</v>
      </c>
      <c r="H62" s="24" t="s">
        <v>107</v>
      </c>
      <c r="I62" s="24" t="s">
        <v>108</v>
      </c>
      <c r="J62" s="24" t="s">
        <v>111</v>
      </c>
      <c r="K62" s="24" t="s">
        <v>108</v>
      </c>
      <c r="L62" s="24" t="s">
        <v>124</v>
      </c>
      <c r="M62" s="25" t="s">
        <v>115</v>
      </c>
    </row>
    <row r="63" spans="1:13" x14ac:dyDescent="0.2">
      <c r="A63" s="24" t="s">
        <v>126</v>
      </c>
      <c r="B63" s="24" t="s">
        <v>133</v>
      </c>
      <c r="C63" s="24" t="s">
        <v>21</v>
      </c>
      <c r="D63" s="24" t="s">
        <v>35</v>
      </c>
      <c r="E63" s="24" t="s">
        <v>37</v>
      </c>
      <c r="F63" s="24" t="s">
        <v>305</v>
      </c>
      <c r="G63" s="24" t="s">
        <v>306</v>
      </c>
      <c r="H63" s="24" t="s">
        <v>107</v>
      </c>
      <c r="I63" s="24" t="s">
        <v>108</v>
      </c>
      <c r="J63" s="24" t="s">
        <v>110</v>
      </c>
      <c r="K63" s="24" t="s">
        <v>108</v>
      </c>
      <c r="L63" s="24" t="s">
        <v>124</v>
      </c>
      <c r="M63" s="25" t="s">
        <v>115</v>
      </c>
    </row>
    <row r="64" spans="1:13" x14ac:dyDescent="0.2">
      <c r="A64" s="24" t="s">
        <v>126</v>
      </c>
      <c r="B64" s="24" t="s">
        <v>133</v>
      </c>
      <c r="C64" s="24" t="s">
        <v>307</v>
      </c>
      <c r="D64" s="24" t="s">
        <v>36</v>
      </c>
      <c r="E64" s="24" t="s">
        <v>37</v>
      </c>
      <c r="F64" s="24" t="s">
        <v>308</v>
      </c>
      <c r="G64" s="24" t="s">
        <v>309</v>
      </c>
      <c r="H64" s="24" t="s">
        <v>107</v>
      </c>
      <c r="I64" s="24" t="s">
        <v>108</v>
      </c>
      <c r="J64" s="24" t="s">
        <v>110</v>
      </c>
      <c r="K64" s="24" t="s">
        <v>108</v>
      </c>
      <c r="L64" s="24" t="s">
        <v>124</v>
      </c>
      <c r="M64" s="25" t="s">
        <v>115</v>
      </c>
    </row>
    <row r="65" spans="1:17" x14ac:dyDescent="0.2">
      <c r="A65" s="24" t="s">
        <v>126</v>
      </c>
      <c r="B65" s="24" t="s">
        <v>133</v>
      </c>
      <c r="C65" s="24" t="s">
        <v>310</v>
      </c>
      <c r="D65" s="24" t="s">
        <v>36</v>
      </c>
      <c r="E65" s="24" t="s">
        <v>37</v>
      </c>
      <c r="F65" s="24" t="s">
        <v>104</v>
      </c>
      <c r="G65" s="24" t="s">
        <v>311</v>
      </c>
      <c r="H65" s="24" t="s">
        <v>107</v>
      </c>
      <c r="I65" s="24" t="s">
        <v>108</v>
      </c>
      <c r="J65" s="24" t="s">
        <v>110</v>
      </c>
      <c r="K65" s="24" t="s">
        <v>108</v>
      </c>
      <c r="L65" s="24" t="s">
        <v>124</v>
      </c>
      <c r="M65" s="25" t="s">
        <v>115</v>
      </c>
    </row>
    <row r="66" spans="1:17" x14ac:dyDescent="0.2">
      <c r="A66" s="24" t="s">
        <v>126</v>
      </c>
      <c r="B66" s="24" t="s">
        <v>133</v>
      </c>
      <c r="C66" s="24" t="s">
        <v>312</v>
      </c>
      <c r="D66" s="24" t="s">
        <v>35</v>
      </c>
      <c r="E66" s="24" t="s">
        <v>37</v>
      </c>
      <c r="F66" s="24" t="s">
        <v>56</v>
      </c>
      <c r="G66" s="24" t="s">
        <v>206</v>
      </c>
      <c r="H66" s="24" t="s">
        <v>107</v>
      </c>
      <c r="I66" s="24" t="s">
        <v>108</v>
      </c>
      <c r="J66" s="24" t="s">
        <v>111</v>
      </c>
      <c r="K66" s="24" t="s">
        <v>108</v>
      </c>
      <c r="L66" s="24" t="s">
        <v>124</v>
      </c>
      <c r="M66" s="25" t="s">
        <v>115</v>
      </c>
    </row>
    <row r="67" spans="1:17" x14ac:dyDescent="0.2">
      <c r="A67" s="24" t="s">
        <v>126</v>
      </c>
      <c r="B67" s="24" t="s">
        <v>133</v>
      </c>
      <c r="C67" s="24" t="s">
        <v>324</v>
      </c>
      <c r="D67" s="24" t="s">
        <v>35</v>
      </c>
      <c r="E67" s="24" t="s">
        <v>40</v>
      </c>
      <c r="F67" s="24" t="s">
        <v>102</v>
      </c>
      <c r="G67" s="24" t="s">
        <v>325</v>
      </c>
      <c r="H67" s="24" t="s">
        <v>107</v>
      </c>
      <c r="I67" s="24" t="s">
        <v>108</v>
      </c>
      <c r="J67" s="24" t="s">
        <v>110</v>
      </c>
      <c r="K67" s="24" t="s">
        <v>108</v>
      </c>
      <c r="L67" s="24" t="s">
        <v>124</v>
      </c>
      <c r="M67" s="25" t="s">
        <v>115</v>
      </c>
    </row>
    <row r="68" spans="1:17" x14ac:dyDescent="0.2">
      <c r="A68" s="24" t="s">
        <v>126</v>
      </c>
      <c r="B68" s="24" t="s">
        <v>133</v>
      </c>
      <c r="C68" s="24" t="s">
        <v>326</v>
      </c>
      <c r="D68" s="24" t="s">
        <v>36</v>
      </c>
      <c r="E68" s="24" t="s">
        <v>41</v>
      </c>
      <c r="F68" s="24" t="s">
        <v>327</v>
      </c>
      <c r="G68" s="24" t="s">
        <v>328</v>
      </c>
      <c r="H68" s="24" t="s">
        <v>107</v>
      </c>
      <c r="I68" s="24" t="s">
        <v>108</v>
      </c>
      <c r="J68" s="24" t="s">
        <v>110</v>
      </c>
      <c r="K68" s="24" t="s">
        <v>108</v>
      </c>
      <c r="L68" s="24" t="s">
        <v>124</v>
      </c>
      <c r="M68" s="25" t="s">
        <v>115</v>
      </c>
    </row>
    <row r="70" spans="1:17" x14ac:dyDescent="0.2">
      <c r="A70" s="23" t="s">
        <v>488</v>
      </c>
    </row>
    <row r="72" spans="1:17" s="26" customFormat="1" x14ac:dyDescent="0.2">
      <c r="A72" s="24" t="s">
        <v>126</v>
      </c>
      <c r="B72" s="24" t="s">
        <v>127</v>
      </c>
      <c r="C72" s="24" t="s">
        <v>128</v>
      </c>
      <c r="D72" s="24" t="s">
        <v>36</v>
      </c>
      <c r="E72" s="24" t="s">
        <v>37</v>
      </c>
      <c r="F72" s="24" t="s">
        <v>135</v>
      </c>
      <c r="G72" s="24" t="s">
        <v>136</v>
      </c>
      <c r="H72" s="24" t="s">
        <v>105</v>
      </c>
      <c r="I72" s="24" t="s">
        <v>108</v>
      </c>
      <c r="J72" s="24" t="s">
        <v>110</v>
      </c>
      <c r="K72" s="24" t="s">
        <v>109</v>
      </c>
      <c r="L72" s="24" t="s">
        <v>124</v>
      </c>
      <c r="M72" s="24" t="s">
        <v>115</v>
      </c>
      <c r="N72" s="24"/>
      <c r="P72" s="27"/>
      <c r="Q72" s="27"/>
    </row>
    <row r="73" spans="1:17" s="28" customFormat="1" x14ac:dyDescent="0.2">
      <c r="A73" s="24" t="s">
        <v>126</v>
      </c>
      <c r="B73" s="24" t="s">
        <v>131</v>
      </c>
      <c r="C73" s="24" t="s">
        <v>132</v>
      </c>
      <c r="D73" s="24" t="s">
        <v>36</v>
      </c>
      <c r="E73" s="24" t="s">
        <v>37</v>
      </c>
      <c r="F73" s="24" t="s">
        <v>47</v>
      </c>
      <c r="G73" s="24" t="s">
        <v>138</v>
      </c>
      <c r="H73" s="24" t="s">
        <v>106</v>
      </c>
      <c r="I73" s="24" t="s">
        <v>108</v>
      </c>
      <c r="J73" s="24" t="s">
        <v>110</v>
      </c>
      <c r="K73" s="24" t="s">
        <v>109</v>
      </c>
      <c r="L73" s="24" t="s">
        <v>124</v>
      </c>
      <c r="M73" s="24" t="s">
        <v>115</v>
      </c>
      <c r="N73" s="24"/>
      <c r="P73" s="29"/>
      <c r="Q73" s="29"/>
    </row>
    <row r="74" spans="1:17" s="28" customFormat="1" x14ac:dyDescent="0.2">
      <c r="A74" s="24" t="s">
        <v>126</v>
      </c>
      <c r="B74" s="24" t="s">
        <v>133</v>
      </c>
      <c r="C74" s="24" t="s">
        <v>134</v>
      </c>
      <c r="D74" s="24" t="s">
        <v>35</v>
      </c>
      <c r="E74" s="24" t="s">
        <v>41</v>
      </c>
      <c r="F74" s="24" t="s">
        <v>139</v>
      </c>
      <c r="G74" s="24" t="s">
        <v>140</v>
      </c>
      <c r="H74" s="24" t="s">
        <v>107</v>
      </c>
      <c r="I74" s="24" t="s">
        <v>108</v>
      </c>
      <c r="J74" s="24" t="s">
        <v>110</v>
      </c>
      <c r="K74" s="24" t="s">
        <v>109</v>
      </c>
      <c r="L74" s="24" t="s">
        <v>124</v>
      </c>
      <c r="M74" s="24" t="s">
        <v>115</v>
      </c>
      <c r="N74" s="24"/>
      <c r="P74" s="29"/>
      <c r="Q74" s="29"/>
    </row>
    <row r="76" spans="1:17" x14ac:dyDescent="0.2">
      <c r="A76" s="23" t="s">
        <v>440</v>
      </c>
    </row>
    <row r="78" spans="1:17" x14ac:dyDescent="0.2">
      <c r="A78" s="24" t="s">
        <v>126</v>
      </c>
      <c r="B78" s="24" t="s">
        <v>329</v>
      </c>
      <c r="C78" s="24" t="s">
        <v>330</v>
      </c>
      <c r="D78" s="24" t="s">
        <v>36</v>
      </c>
      <c r="E78" s="24" t="s">
        <v>37</v>
      </c>
      <c r="F78" s="24" t="s">
        <v>83</v>
      </c>
      <c r="H78" s="24" t="s">
        <v>182</v>
      </c>
      <c r="J78" s="24" t="s">
        <v>345</v>
      </c>
      <c r="M78" s="24"/>
      <c r="N78" s="24" t="s">
        <v>108</v>
      </c>
      <c r="O78" s="24" t="s">
        <v>125</v>
      </c>
      <c r="P78" s="24" t="s">
        <v>115</v>
      </c>
    </row>
    <row r="79" spans="1:17" x14ac:dyDescent="0.2">
      <c r="A79" s="24" t="s">
        <v>126</v>
      </c>
      <c r="B79" s="24" t="s">
        <v>331</v>
      </c>
      <c r="C79" s="24" t="s">
        <v>332</v>
      </c>
      <c r="D79" s="24" t="s">
        <v>36</v>
      </c>
      <c r="E79" s="24" t="s">
        <v>37</v>
      </c>
      <c r="F79" s="24" t="s">
        <v>340</v>
      </c>
      <c r="H79" s="24" t="s">
        <v>343</v>
      </c>
      <c r="J79" s="24" t="s">
        <v>346</v>
      </c>
      <c r="M79" s="24"/>
      <c r="N79" s="24" t="s">
        <v>108</v>
      </c>
      <c r="O79" s="24" t="s">
        <v>124</v>
      </c>
      <c r="P79" s="24" t="s">
        <v>115</v>
      </c>
    </row>
    <row r="80" spans="1:17" x14ac:dyDescent="0.2">
      <c r="A80" s="24" t="s">
        <v>126</v>
      </c>
      <c r="B80" s="24" t="s">
        <v>333</v>
      </c>
      <c r="C80" s="24" t="s">
        <v>313</v>
      </c>
      <c r="D80" s="24" t="s">
        <v>36</v>
      </c>
      <c r="E80" s="24" t="s">
        <v>37</v>
      </c>
      <c r="F80" s="24" t="s">
        <v>99</v>
      </c>
      <c r="H80" s="24" t="s">
        <v>344</v>
      </c>
      <c r="J80" s="24" t="s">
        <v>347</v>
      </c>
      <c r="M80" s="24"/>
      <c r="N80" s="24" t="s">
        <v>108</v>
      </c>
      <c r="O80" s="24" t="s">
        <v>124</v>
      </c>
      <c r="P80" s="24" t="s">
        <v>115</v>
      </c>
    </row>
    <row r="81" spans="1:17" x14ac:dyDescent="0.2">
      <c r="A81" s="24" t="s">
        <v>126</v>
      </c>
      <c r="B81" s="24" t="s">
        <v>335</v>
      </c>
      <c r="C81" s="24" t="s">
        <v>336</v>
      </c>
      <c r="D81" s="24" t="s">
        <v>36</v>
      </c>
      <c r="E81" s="24" t="s">
        <v>37</v>
      </c>
      <c r="F81" s="24" t="s">
        <v>77</v>
      </c>
      <c r="H81" s="24" t="s">
        <v>274</v>
      </c>
      <c r="J81" s="24" t="s">
        <v>348</v>
      </c>
      <c r="M81" s="24"/>
      <c r="N81" s="24" t="s">
        <v>108</v>
      </c>
      <c r="O81" s="24" t="s">
        <v>124</v>
      </c>
      <c r="P81" s="24" t="s">
        <v>115</v>
      </c>
    </row>
    <row r="82" spans="1:17" x14ac:dyDescent="0.2">
      <c r="A82" s="24" t="s">
        <v>126</v>
      </c>
      <c r="B82" s="24" t="s">
        <v>133</v>
      </c>
      <c r="C82" s="24" t="s">
        <v>339</v>
      </c>
      <c r="D82" s="24" t="s">
        <v>35</v>
      </c>
      <c r="E82" s="24" t="s">
        <v>37</v>
      </c>
      <c r="F82" s="24" t="s">
        <v>342</v>
      </c>
      <c r="H82" s="24" t="s">
        <v>315</v>
      </c>
      <c r="J82" s="24" t="s">
        <v>349</v>
      </c>
      <c r="M82" s="24"/>
      <c r="N82" s="24" t="s">
        <v>108</v>
      </c>
      <c r="O82" s="24" t="s">
        <v>124</v>
      </c>
      <c r="P82" s="24" t="s">
        <v>115</v>
      </c>
    </row>
    <row r="84" spans="1:17" x14ac:dyDescent="0.2">
      <c r="A84" s="23" t="s">
        <v>436</v>
      </c>
    </row>
    <row r="85" spans="1:17" s="28" customFormat="1" x14ac:dyDescent="0.25">
      <c r="M85" s="30"/>
      <c r="N85" s="30"/>
      <c r="O85" s="31"/>
      <c r="P85" s="32"/>
      <c r="Q85" s="32"/>
    </row>
    <row r="86" spans="1:17" x14ac:dyDescent="0.2">
      <c r="A86" s="24" t="s">
        <v>126</v>
      </c>
      <c r="B86" s="24" t="s">
        <v>350</v>
      </c>
      <c r="C86" s="24" t="s">
        <v>20</v>
      </c>
      <c r="D86" s="24" t="s">
        <v>36</v>
      </c>
      <c r="E86" s="24" t="s">
        <v>37</v>
      </c>
      <c r="F86" s="24" t="s">
        <v>67</v>
      </c>
      <c r="G86" s="24" t="s">
        <v>354</v>
      </c>
      <c r="H86" s="24" t="s">
        <v>105</v>
      </c>
      <c r="I86" s="24" t="s">
        <v>108</v>
      </c>
      <c r="K86" s="24" t="s">
        <v>109</v>
      </c>
      <c r="L86" s="24" t="s">
        <v>124</v>
      </c>
      <c r="M86" s="24" t="s">
        <v>115</v>
      </c>
    </row>
    <row r="87" spans="1:17" x14ac:dyDescent="0.2">
      <c r="A87" s="24" t="s">
        <v>126</v>
      </c>
      <c r="B87" s="24" t="s">
        <v>351</v>
      </c>
      <c r="C87" s="24" t="s">
        <v>352</v>
      </c>
      <c r="D87" s="24" t="s">
        <v>35</v>
      </c>
      <c r="E87" s="24" t="s">
        <v>37</v>
      </c>
      <c r="F87" s="24" t="s">
        <v>91</v>
      </c>
      <c r="G87" s="24" t="s">
        <v>271</v>
      </c>
      <c r="H87" s="24" t="s">
        <v>106</v>
      </c>
      <c r="I87" s="24" t="s">
        <v>108</v>
      </c>
      <c r="K87" s="24" t="s">
        <v>109</v>
      </c>
      <c r="L87" s="24" t="s">
        <v>124</v>
      </c>
      <c r="M87" s="24" t="s">
        <v>115</v>
      </c>
    </row>
    <row r="88" spans="1:17" x14ac:dyDescent="0.2">
      <c r="M88" s="24"/>
    </row>
    <row r="89" spans="1:17" x14ac:dyDescent="0.2">
      <c r="M89" s="24"/>
    </row>
  </sheetData>
  <autoFilter ref="A2:M68" xr:uid="{5CF8B05A-F62F-4214-970D-0C150B18E90A}"/>
  <mergeCells count="2">
    <mergeCell ref="A1:L1"/>
    <mergeCell ref="A3:L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PV</vt:lpstr>
      <vt:lpstr>Sheet1</vt:lpstr>
      <vt:lpstr>PCCV</vt:lpstr>
      <vt:lpstr>Phong van nhom</vt:lpstr>
      <vt:lpstr>Khao sat truc tiep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2021-03-31T03:23:43Z</dcterms:modified>
</cp:coreProperties>
</file>